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84" activeTab="1"/>
  </bookViews>
  <sheets>
    <sheet name="русский язык" sheetId="1" r:id="rId1"/>
    <sheet name="математика" sheetId="2" r:id="rId2"/>
    <sheet name="литература" sheetId="3" r:id="rId3"/>
    <sheet name="познание мира" sheetId="4" r:id="rId4"/>
    <sheet name="ИЗО" sheetId="5" r:id="rId5"/>
    <sheet name="трудовое обучение" sheetId="6" r:id="rId6"/>
  </sheets>
  <definedNames>
    <definedName name="_xlnm.Print_Area" localSheetId="4">'ИЗО'!$A$1:$L$51</definedName>
    <definedName name="_xlnm.Print_Area" localSheetId="2">'литература'!$A$1:$L$51</definedName>
    <definedName name="_xlnm.Print_Area" localSheetId="1">'математика'!$A$1:$L$51</definedName>
    <definedName name="_xlnm.Print_Area" localSheetId="3">'познание мира'!$A$1:$L$51</definedName>
    <definedName name="_xlnm.Print_Area" localSheetId="0">'русский язык'!$A$1:$L$51</definedName>
    <definedName name="_xlnm.Print_Area" localSheetId="5">'трудовое обучение'!$A$1:$L$46</definedName>
  </definedNames>
  <calcPr fullCalcOnLoad="1"/>
</workbook>
</file>

<file path=xl/sharedStrings.xml><?xml version="1.0" encoding="utf-8"?>
<sst xmlns="http://schemas.openxmlformats.org/spreadsheetml/2006/main" count="193" uniqueCount="35">
  <si>
    <t>Анализ результатов итогов по русскому языку</t>
  </si>
  <si>
    <t>2007 - 2008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</si>
  <si>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</si>
  <si>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</si>
  <si>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</si>
  <si>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</si>
  <si>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</si>
  <si>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</si>
  <si>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СОУ</t>
  </si>
  <si>
    <t>1А</t>
  </si>
  <si>
    <t>Крутикова Л.М.</t>
  </si>
  <si>
    <t>"5"</t>
  </si>
  <si>
    <t>"4"</t>
  </si>
  <si>
    <t>"3"</t>
  </si>
  <si>
    <t>"2"</t>
  </si>
  <si>
    <t>Итого</t>
  </si>
  <si>
    <t>2А</t>
  </si>
  <si>
    <t>Болотова Ж.А.</t>
  </si>
  <si>
    <t>3А</t>
  </si>
  <si>
    <t>Шевченко О.В.</t>
  </si>
  <si>
    <t>3Б</t>
  </si>
  <si>
    <t>Филиппова Н.Я.</t>
  </si>
  <si>
    <t xml:space="preserve">Итого </t>
  </si>
  <si>
    <t>4А</t>
  </si>
  <si>
    <t>4Б</t>
  </si>
  <si>
    <t>Чумакова И.В.</t>
  </si>
  <si>
    <t>ИТОГО</t>
  </si>
  <si>
    <t>ГУ "Средняя школа № 6 отдела образования акимата города Костаная"</t>
  </si>
  <si>
    <t>Анализ результатов итогов по математике</t>
  </si>
  <si>
    <t>Анализ результатов итогов по литературе</t>
  </si>
  <si>
    <t>Анализ результатов итогов по познанию мира</t>
  </si>
  <si>
    <t>Анализ результатов итогов по изобразительному искусству</t>
  </si>
  <si>
    <t xml:space="preserve">Анализ </t>
  </si>
  <si>
    <t>результатов итогов по трудовому обучению</t>
  </si>
  <si>
    <t>4 четверть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</si>
</sst>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4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Narrow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.75"/>
      <name val="Arial Cyr"/>
      <family val="0"/>
    </font>
    <font>
      <b/>
      <sz val="12"/>
      <name val="Arial Cyr"/>
      <family val="0"/>
    </font>
    <font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15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('русский язык'!$B$12,'русский язык'!$B$14,'русский язык'!$B$16,'русский язык'!$B$17,'русский язык'!$B$19,'русский язык'!$B$20)</c:f>
              <c:strCache/>
            </c:strRef>
          </c:cat>
          <c:val>
            <c:numRef>
              <c:f>('русский язык'!$J$12,'русский язык'!$J$14,'русский язык'!$J$16,'русский язык'!$J$17,'русский язык'!$J$19,'русский язык'!$J$20)</c:f>
              <c:numCache/>
            </c:numRef>
          </c:val>
          <c:shape val="box"/>
        </c:ser>
        <c:shape val="box"/>
        <c:axId val="11757676"/>
        <c:axId val="38710221"/>
        <c:axId val="12847670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7676"/>
        <c:crossesAt val="1"/>
        <c:crossBetween val="between"/>
        <c:dispUnits/>
      </c:valAx>
      <c:serAx>
        <c:axId val="12847670"/>
        <c:scaling>
          <c:orientation val="minMax"/>
        </c:scaling>
        <c:axPos val="b"/>
        <c:delete val="1"/>
        <c:majorTickMark val="out"/>
        <c:minorTickMark val="none"/>
        <c:tickLblPos val="low"/>
        <c:crossAx val="3871022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FFFFFF"/>
          </a:solidFill>
        </a:ln>
      </c:spPr>
      <c:thickness val="0"/>
    </c:sideWall>
    <c:backWall>
      <c:spPr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(математика!$B$12,математика!$B$14,математика!$B$16,математика!$B$17,математика!$B$19,математика!$B$20)</c:f>
              <c:strCache/>
            </c:strRef>
          </c:cat>
          <c:val>
            <c:numRef>
              <c:f>(математика!$J$12,математика!$J$14,математика!$J$16,математика!$J$17,математика!$J$19,математика!$J$20)</c:f>
              <c:numCache/>
            </c:numRef>
          </c:val>
          <c:shape val="box"/>
        </c:ser>
        <c:shape val="box"/>
        <c:axId val="48520167"/>
        <c:axId val="34028320"/>
      </c:bar3D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201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003"/>
          <c:w val="0.9965"/>
          <c:h val="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dist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(литература!$B$12,литература!$B$14,литература!$B$16,литература!$B$17,литература!$B$19,литература!$B$20)</c:f>
              <c:strCache/>
            </c:strRef>
          </c:cat>
          <c:val>
            <c:numRef>
              <c:f>(литература!$J$12,литература!$J$14,литература!$J$16,литература!$J$17,литература!$J$19,литература!$J$20)</c:f>
              <c:numCache/>
            </c:numRef>
          </c:val>
          <c:shape val="box"/>
        </c:ser>
        <c:shape val="box"/>
        <c:axId val="37819425"/>
        <c:axId val="4830506"/>
        <c:axId val="43474555"/>
      </c:bar3D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9425"/>
        <c:crossesAt val="1"/>
        <c:crossBetween val="between"/>
        <c:dispUnits/>
        <c:majorUnit val="10"/>
      </c:valAx>
      <c:serAx>
        <c:axId val="43474555"/>
        <c:scaling>
          <c:orientation val="minMax"/>
        </c:scaling>
        <c:axPos val="b"/>
        <c:delete val="1"/>
        <c:majorTickMark val="out"/>
        <c:minorTickMark val="none"/>
        <c:tickLblPos val="low"/>
        <c:crossAx val="483050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"/>
          <c:y val="0"/>
          <c:w val="0.96275"/>
          <c:h val="0.9345"/>
        </c:manualLayout>
      </c:layout>
      <c:bar3DChart>
        <c:barDir val="col"/>
        <c:grouping val="standard"/>
        <c:varyColors val="0"/>
        <c:ser>
          <c:idx val="0"/>
          <c:order val="0"/>
          <c:tx>
            <c:v>1А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('познание мира'!$B$12:$C$12,'познание мира'!$B$14:$C$14,'познание мира'!$B$16:$C$16,'познание мира'!$B$17:$C$17,'познание мира'!$B$19:$C$19,'познание мира'!$B$20:$C$20)</c:f>
              <c:strCache/>
            </c:strRef>
          </c:cat>
          <c:val>
            <c:numRef>
              <c:f>'познание мира'!$J$12</c:f>
              <c:numCache/>
            </c:numRef>
          </c:val>
          <c:shape val="box"/>
        </c:ser>
        <c:ser>
          <c:idx val="1"/>
          <c:order val="1"/>
          <c:tx>
            <c:v>2А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мира'!$J$14</c:f>
              <c:numCache/>
            </c:numRef>
          </c:val>
          <c:shape val="box"/>
        </c:ser>
        <c:ser>
          <c:idx val="2"/>
          <c:order val="2"/>
          <c:tx>
            <c:v>3А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мира'!$J$16</c:f>
              <c:numCache/>
            </c:numRef>
          </c:val>
          <c:shape val="box"/>
        </c:ser>
        <c:ser>
          <c:idx val="3"/>
          <c:order val="3"/>
          <c:tx>
            <c:v>3Б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мира'!$J$17</c:f>
              <c:numCache/>
            </c:numRef>
          </c:val>
          <c:shape val="box"/>
        </c:ser>
        <c:ser>
          <c:idx val="4"/>
          <c:order val="4"/>
          <c:tx>
            <c:v>4А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мира'!$J$19</c:f>
              <c:numCache/>
            </c:numRef>
          </c:val>
          <c:shape val="box"/>
        </c:ser>
        <c:ser>
          <c:idx val="5"/>
          <c:order val="5"/>
          <c:tx>
            <c:v>4Б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мира'!$J$20</c:f>
              <c:numCache/>
            </c:numRef>
          </c:val>
          <c:shape val="box"/>
        </c:ser>
        <c:shape val="box"/>
        <c:axId val="55726676"/>
        <c:axId val="31778037"/>
        <c:axId val="17566878"/>
      </c:bar3DChart>
      <c:catAx>
        <c:axId val="55726676"/>
        <c:scaling>
          <c:orientation val="minMax"/>
        </c:scaling>
        <c:axPos val="b"/>
        <c:delete val="1"/>
        <c:majorTickMark val="out"/>
        <c:minorTickMark val="none"/>
        <c:tickLblPos val="low"/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26676"/>
        <c:crossesAt val="1"/>
        <c:crossBetween val="between"/>
        <c:dispUnits/>
      </c:valAx>
      <c:ser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177803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3175">
          <a:solidFill>
            <a:srgbClr val="FFFFFF"/>
          </a:solidFill>
        </a:ln>
      </c:spPr>
      <c:thickness val="0"/>
    </c:sideWall>
    <c:backWall>
      <c:spPr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(ИЗО!$B$12,ИЗО!$B$14,ИЗО!$B$16,ИЗО!$B$17,ИЗО!$B$19,ИЗО!$B$20)</c:f>
              <c:strCache/>
            </c:strRef>
          </c:cat>
          <c:val>
            <c:numRef>
              <c:f>(ИЗО!$J$12,ИЗО!$J$14,ИЗО!$J$16,ИЗО!$J$17,ИЗО!$J$19,ИЗО!$J$20)</c:f>
              <c:numCache/>
            </c:numRef>
          </c:val>
          <c:shape val="box"/>
        </c:ser>
        <c:shape val="box"/>
        <c:axId val="23884175"/>
        <c:axId val="13630984"/>
        <c:axId val="55569993"/>
      </c:bar3D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4175"/>
        <c:crossesAt val="1"/>
        <c:crossBetween val="between"/>
        <c:dispUnits/>
      </c:valAx>
      <c:serAx>
        <c:axId val="55569993"/>
        <c:scaling>
          <c:orientation val="minMax"/>
        </c:scaling>
        <c:axPos val="b"/>
        <c:delete val="1"/>
        <c:majorTickMark val="out"/>
        <c:minorTickMark val="none"/>
        <c:tickLblPos val="low"/>
        <c:crossAx val="1363098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('трудовое обучение'!$B$12,'трудовое обучение'!$B$14,'трудовое обучение'!$B$16,'трудовое обучение'!$B$17,'трудовое обучение'!$B$19,'трудовое обучение'!$B$20)</c:f>
              <c:strCache/>
            </c:strRef>
          </c:cat>
          <c:val>
            <c:numRef>
              <c:f>('трудовое обучение'!$J$12,'трудовое обучение'!$J$14,'трудовое обучение'!$J$16,'трудовое обучение'!$J$17,'трудовое обучение'!$J$19,'трудовое обучение'!$J$20)</c:f>
              <c:numCache/>
            </c:numRef>
          </c:val>
          <c:shape val="box"/>
        </c:ser>
        <c:shape val="box"/>
        <c:axId val="30367890"/>
        <c:axId val="4875555"/>
      </c:bar3D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3678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12</xdr:col>
      <xdr:colOff>9525</xdr:colOff>
      <xdr:row>50</xdr:row>
      <xdr:rowOff>133350</xdr:rowOff>
    </xdr:to>
    <xdr:graphicFrame>
      <xdr:nvGraphicFramePr>
        <xdr:cNvPr id="1" name="Chart 45"/>
        <xdr:cNvGraphicFramePr/>
      </xdr:nvGraphicFramePr>
      <xdr:xfrm>
        <a:off x="285750" y="5438775"/>
        <a:ext cx="6858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152400</xdr:rowOff>
    </xdr:from>
    <xdr:to>
      <xdr:col>11</xdr:col>
      <xdr:colOff>819150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238125" y="4933950"/>
        <a:ext cx="6753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11</xdr:col>
      <xdr:colOff>952500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295275" y="5429250"/>
        <a:ext cx="6829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</xdr:rowOff>
    </xdr:from>
    <xdr:to>
      <xdr:col>12</xdr:col>
      <xdr:colOff>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295275" y="5438775"/>
        <a:ext cx="6838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11</xdr:col>
      <xdr:colOff>942975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285750" y="5438775"/>
        <a:ext cx="6829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85725</xdr:rowOff>
    </xdr:from>
    <xdr:to>
      <xdr:col>11</xdr:col>
      <xdr:colOff>771525</xdr:colOff>
      <xdr:row>44</xdr:row>
      <xdr:rowOff>19050</xdr:rowOff>
    </xdr:to>
    <xdr:graphicFrame>
      <xdr:nvGraphicFramePr>
        <xdr:cNvPr id="1" name="Chart 2"/>
        <xdr:cNvGraphicFramePr/>
      </xdr:nvGraphicFramePr>
      <xdr:xfrm>
        <a:off x="295275" y="4705350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22">
      <selection activeCell="B27" sqref="B27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6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7">
        <f>(E13*5+F13*4+G13*3)/D13</f>
        <v>3.5384615384615383</v>
      </c>
      <c r="L13" s="23">
        <f aca="true" t="shared" si="0" ref="L13:L23"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4</v>
      </c>
      <c r="F14" s="4">
        <v>10</v>
      </c>
      <c r="G14" s="4">
        <v>21</v>
      </c>
      <c r="H14" s="4"/>
      <c r="I14" s="5">
        <v>1</v>
      </c>
      <c r="J14" s="6">
        <f>(E14+F14)/D14*100</f>
        <v>40</v>
      </c>
      <c r="K14" s="6">
        <f>(E14*5+F14*4+G14*3)/D14</f>
        <v>3.5142857142857142</v>
      </c>
      <c r="L14" s="6">
        <f t="shared" si="0"/>
        <v>51.31428571428571</v>
      </c>
    </row>
    <row r="15" spans="1:12" ht="16.5">
      <c r="A15" s="21"/>
      <c r="B15" s="14" t="s">
        <v>15</v>
      </c>
      <c r="C15" s="8"/>
      <c r="D15" s="15">
        <v>35</v>
      </c>
      <c r="E15" s="15">
        <v>4</v>
      </c>
      <c r="F15" s="15">
        <v>10</v>
      </c>
      <c r="G15" s="15">
        <v>21</v>
      </c>
      <c r="H15" s="15"/>
      <c r="I15" s="16">
        <v>1</v>
      </c>
      <c r="J15" s="17">
        <f>(E15+F15)/D15*100</f>
        <v>40</v>
      </c>
      <c r="K15" s="19">
        <f>(E15*5+F15*4+G15*3)/D15</f>
        <v>3.5142857142857142</v>
      </c>
      <c r="L15" s="23">
        <f t="shared" si="0"/>
        <v>51.31428571428571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10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6">
        <f aca="true" t="shared" si="2" ref="K16:K21">(E16*5+F16*4+G16*3)/D16</f>
        <v>3.4347826086956523</v>
      </c>
      <c r="L16" s="6">
        <f t="shared" si="0"/>
        <v>48.17391304347826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3</v>
      </c>
      <c r="F17" s="4">
        <v>9</v>
      </c>
      <c r="G17" s="4">
        <v>16</v>
      </c>
      <c r="H17" s="4"/>
      <c r="I17" s="5">
        <v>1</v>
      </c>
      <c r="J17" s="6">
        <f t="shared" si="1"/>
        <v>42.857142857142854</v>
      </c>
      <c r="K17" s="6">
        <f t="shared" si="2"/>
        <v>3.5357142857142856</v>
      </c>
      <c r="L17" s="6">
        <f t="shared" si="0"/>
        <v>51.857142857142854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3</v>
      </c>
      <c r="F18" s="15">
        <f>SUM(F16:F17)</f>
        <v>19</v>
      </c>
      <c r="G18" s="15">
        <f>SUM(G16:G17)</f>
        <v>29</v>
      </c>
      <c r="H18" s="15"/>
      <c r="I18" s="16">
        <v>1</v>
      </c>
      <c r="J18" s="17">
        <f t="shared" si="1"/>
        <v>43.13725490196079</v>
      </c>
      <c r="K18" s="19">
        <f t="shared" si="2"/>
        <v>3.4901960784313726</v>
      </c>
      <c r="L18" s="23">
        <f t="shared" si="0"/>
        <v>50.19607843137255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2</v>
      </c>
      <c r="F19" s="4">
        <v>12</v>
      </c>
      <c r="G19" s="4">
        <v>13</v>
      </c>
      <c r="H19" s="4"/>
      <c r="I19" s="5">
        <v>1</v>
      </c>
      <c r="J19" s="6">
        <f t="shared" si="1"/>
        <v>51.85185185185185</v>
      </c>
      <c r="K19" s="7">
        <f t="shared" si="2"/>
        <v>3.5925925925925926</v>
      </c>
      <c r="L19" s="6">
        <f t="shared" si="0"/>
        <v>53.185185185185176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2</v>
      </c>
      <c r="F20" s="4">
        <v>12</v>
      </c>
      <c r="G20" s="4">
        <v>15</v>
      </c>
      <c r="H20" s="4"/>
      <c r="I20" s="5">
        <v>1</v>
      </c>
      <c r="J20" s="6">
        <f t="shared" si="1"/>
        <v>48.275862068965516</v>
      </c>
      <c r="K20" s="7">
        <f t="shared" si="2"/>
        <v>3.5517241379310347</v>
      </c>
      <c r="L20" s="6">
        <f t="shared" si="0"/>
        <v>51.99999999999999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4</v>
      </c>
      <c r="F21" s="15">
        <f>SUM(F19:F20)</f>
        <v>24</v>
      </c>
      <c r="G21" s="15">
        <f>SUM(G19:G20)</f>
        <v>28</v>
      </c>
      <c r="H21" s="15"/>
      <c r="I21" s="16">
        <v>1</v>
      </c>
      <c r="J21" s="17">
        <f t="shared" si="1"/>
        <v>50</v>
      </c>
      <c r="K21" s="19">
        <f t="shared" si="2"/>
        <v>3.5714285714285716</v>
      </c>
      <c r="L21" s="23">
        <f t="shared" si="0"/>
        <v>52.57142857142857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13</v>
      </c>
      <c r="F23" s="26">
        <f>SUM(F13+F15+F18+F21)</f>
        <v>63</v>
      </c>
      <c r="G23" s="24">
        <f>SUM(G13+G15+G18+G21)</f>
        <v>92</v>
      </c>
      <c r="H23" s="24"/>
      <c r="I23" s="27">
        <v>1</v>
      </c>
      <c r="J23" s="28">
        <f>(E23+F23)/D23*100</f>
        <v>45.23809523809524</v>
      </c>
      <c r="K23" s="29">
        <f>AVERAGE((K13+K15+K18+K21)/4)</f>
        <v>3.528592975651799</v>
      </c>
      <c r="L23" s="30">
        <f t="shared" si="0"/>
        <v>51.45238095238095</v>
      </c>
    </row>
  </sheetData>
  <mergeCells count="12">
    <mergeCell ref="A1:L1"/>
    <mergeCell ref="A4:L4"/>
    <mergeCell ref="A7:L7"/>
    <mergeCell ref="A8:L8"/>
    <mergeCell ref="I10:I11"/>
    <mergeCell ref="J10:J11"/>
    <mergeCell ref="K10:K11"/>
    <mergeCell ref="L10:L11"/>
    <mergeCell ref="B10:B11"/>
    <mergeCell ref="C10:C11"/>
    <mergeCell ref="D10:D11"/>
    <mergeCell ref="E10:H10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ignoredErrors>
    <ignoredError sqref="D18 E18:H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24">
      <selection activeCell="N37" sqref="N37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1</v>
      </c>
      <c r="F12" s="4">
        <v>15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3.6538461538461537</v>
      </c>
      <c r="L12" s="6">
        <f>(E12*1+F12*0.64+G12*0.36)/D12*100</f>
        <v>54.61538461538461</v>
      </c>
    </row>
    <row r="13" spans="1:12" ht="16.5">
      <c r="A13" s="21"/>
      <c r="B13" s="14" t="s">
        <v>15</v>
      </c>
      <c r="C13" s="9"/>
      <c r="D13" s="15">
        <v>26</v>
      </c>
      <c r="E13" s="15">
        <v>1</v>
      </c>
      <c r="F13" s="15">
        <v>15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3.6538461538461537</v>
      </c>
      <c r="L13" s="23">
        <f aca="true" t="shared" si="0" ref="L13:L23">(E13*1+F13*0.64+G13*0.36)/D13*100</f>
        <v>54.61538461538461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5</v>
      </c>
      <c r="F14" s="4">
        <v>14</v>
      </c>
      <c r="G14" s="4">
        <v>16</v>
      </c>
      <c r="H14" s="4"/>
      <c r="I14" s="5">
        <v>1</v>
      </c>
      <c r="J14" s="6">
        <f>(E14+F14)/D14*100</f>
        <v>54.285714285714285</v>
      </c>
      <c r="K14" s="7">
        <f>(E14*5+F14*4+G14*3)/D14</f>
        <v>3.6857142857142855</v>
      </c>
      <c r="L14" s="6">
        <f t="shared" si="0"/>
        <v>56.34285714285714</v>
      </c>
    </row>
    <row r="15" spans="1:12" ht="16.5">
      <c r="A15" s="21"/>
      <c r="B15" s="14" t="s">
        <v>15</v>
      </c>
      <c r="C15" s="8"/>
      <c r="D15" s="15">
        <v>35</v>
      </c>
      <c r="E15" s="15">
        <v>5</v>
      </c>
      <c r="F15" s="15">
        <v>14</v>
      </c>
      <c r="G15" s="15">
        <v>16</v>
      </c>
      <c r="H15" s="15"/>
      <c r="I15" s="16">
        <v>1</v>
      </c>
      <c r="J15" s="17">
        <f>(E15+F15)/D15*100</f>
        <v>54.285714285714285</v>
      </c>
      <c r="K15" s="19">
        <f>(E15*5+F15*4+G15*3)/D15</f>
        <v>3.6857142857142855</v>
      </c>
      <c r="L15" s="23">
        <f t="shared" si="0"/>
        <v>56.34285714285714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13</v>
      </c>
      <c r="G16" s="4">
        <v>10</v>
      </c>
      <c r="H16" s="4"/>
      <c r="I16" s="5">
        <v>1</v>
      </c>
      <c r="J16" s="6">
        <f aca="true" t="shared" si="1" ref="J16:J21">(E16+F16)/D16*100</f>
        <v>56.52173913043478</v>
      </c>
      <c r="K16" s="7">
        <f aca="true" t="shared" si="2" ref="K16:K21">(E16*5+F16*4+G16*3)/D16</f>
        <v>3.5652173913043477</v>
      </c>
      <c r="L16" s="6">
        <f t="shared" si="0"/>
        <v>51.82608695652174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4</v>
      </c>
      <c r="F17" s="4">
        <v>12</v>
      </c>
      <c r="G17" s="4">
        <v>12</v>
      </c>
      <c r="H17" s="4"/>
      <c r="I17" s="5">
        <v>1</v>
      </c>
      <c r="J17" s="6">
        <f t="shared" si="1"/>
        <v>57.14285714285714</v>
      </c>
      <c r="K17" s="7">
        <f t="shared" si="2"/>
        <v>3.7142857142857144</v>
      </c>
      <c r="L17" s="6">
        <f t="shared" si="0"/>
        <v>57.14285714285714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4</v>
      </c>
      <c r="F18" s="15">
        <f>SUM(F16:F17)</f>
        <v>25</v>
      </c>
      <c r="G18" s="15">
        <f>SUM(G16:G17)</f>
        <v>22</v>
      </c>
      <c r="H18" s="15"/>
      <c r="I18" s="16">
        <v>1</v>
      </c>
      <c r="J18" s="17">
        <f t="shared" si="1"/>
        <v>56.86274509803921</v>
      </c>
      <c r="K18" s="19">
        <f t="shared" si="2"/>
        <v>3.6470588235294117</v>
      </c>
      <c r="L18" s="23">
        <f t="shared" si="0"/>
        <v>54.74509803921569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2</v>
      </c>
      <c r="F19" s="4">
        <v>14</v>
      </c>
      <c r="G19" s="4">
        <v>11</v>
      </c>
      <c r="H19" s="4"/>
      <c r="I19" s="5">
        <v>1</v>
      </c>
      <c r="J19" s="6">
        <f t="shared" si="1"/>
        <v>59.25925925925925</v>
      </c>
      <c r="K19" s="7">
        <f t="shared" si="2"/>
        <v>3.6666666666666665</v>
      </c>
      <c r="L19" s="6">
        <f t="shared" si="0"/>
        <v>55.25925925925927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2</v>
      </c>
      <c r="F20" s="4">
        <v>14</v>
      </c>
      <c r="G20" s="4">
        <v>13</v>
      </c>
      <c r="H20" s="4"/>
      <c r="I20" s="5">
        <v>1</v>
      </c>
      <c r="J20" s="6">
        <f t="shared" si="1"/>
        <v>55.172413793103445</v>
      </c>
      <c r="K20" s="7">
        <f t="shared" si="2"/>
        <v>3.6206896551724137</v>
      </c>
      <c r="L20" s="6">
        <f t="shared" si="0"/>
        <v>53.93103448275862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4</v>
      </c>
      <c r="F21" s="15">
        <f>SUM(F19:F20)</f>
        <v>28</v>
      </c>
      <c r="G21" s="15">
        <f>SUM(G19:G20)</f>
        <v>24</v>
      </c>
      <c r="H21" s="15"/>
      <c r="I21" s="16">
        <v>1</v>
      </c>
      <c r="J21" s="17">
        <f t="shared" si="1"/>
        <v>57.14285714285714</v>
      </c>
      <c r="K21" s="19">
        <f t="shared" si="2"/>
        <v>3.642857142857143</v>
      </c>
      <c r="L21" s="23">
        <f t="shared" si="0"/>
        <v>54.57142857142857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14</v>
      </c>
      <c r="F23" s="26">
        <f>SUM(F13+F15+F18+F21)</f>
        <v>82</v>
      </c>
      <c r="G23" s="24">
        <f>SUM(G13+G15+G18+G21)</f>
        <v>72</v>
      </c>
      <c r="H23" s="24"/>
      <c r="I23" s="27">
        <v>1</v>
      </c>
      <c r="J23" s="28">
        <f>(E23+F23)/D23*100</f>
        <v>57.14285714285714</v>
      </c>
      <c r="K23" s="29">
        <f>AVERAGE((K13+K15+K18+K21)/4)</f>
        <v>3.6573691014867484</v>
      </c>
      <c r="L23" s="30">
        <f t="shared" si="0"/>
        <v>55.00000000000001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">
      <selection activeCell="O32" sqref="O32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7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9">
        <f>(E13*5+F13*4+G13*3)/D13</f>
        <v>3.5384615384615383</v>
      </c>
      <c r="L13" s="23">
        <f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11</v>
      </c>
      <c r="F14" s="4">
        <v>15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4.057142857142857</v>
      </c>
      <c r="L14" s="6">
        <f aca="true" t="shared" si="0" ref="L14:L23">(E14*1+F14*0.64+G14*0.36)/D14*100</f>
        <v>68.11428571428571</v>
      </c>
    </row>
    <row r="15" spans="1:12" ht="16.5">
      <c r="A15" s="21"/>
      <c r="B15" s="14" t="s">
        <v>15</v>
      </c>
      <c r="C15" s="8"/>
      <c r="D15" s="15">
        <v>35</v>
      </c>
      <c r="E15" s="15">
        <v>11</v>
      </c>
      <c r="F15" s="15">
        <v>15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4.057142857142857</v>
      </c>
      <c r="L15" s="23">
        <f t="shared" si="0"/>
        <v>68.11428571428571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10</v>
      </c>
      <c r="G16" s="4">
        <v>10</v>
      </c>
      <c r="H16" s="4"/>
      <c r="I16" s="5">
        <v>1</v>
      </c>
      <c r="J16" s="6">
        <f aca="true" t="shared" si="1" ref="J16:J21">(E16+F16)/D16*100</f>
        <v>56.52173913043478</v>
      </c>
      <c r="K16" s="7">
        <f aca="true" t="shared" si="2" ref="K16:K21">(E16*5+F16*4+G16*3)/D16</f>
        <v>3.6956521739130435</v>
      </c>
      <c r="L16" s="6">
        <f t="shared" si="0"/>
        <v>56.52173913043478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5</v>
      </c>
      <c r="F17" s="4">
        <v>14</v>
      </c>
      <c r="G17" s="4">
        <v>9</v>
      </c>
      <c r="H17" s="4"/>
      <c r="I17" s="5">
        <v>1</v>
      </c>
      <c r="J17" s="6">
        <f t="shared" si="1"/>
        <v>67.85714285714286</v>
      </c>
      <c r="K17" s="7">
        <f t="shared" si="2"/>
        <v>3.857142857142857</v>
      </c>
      <c r="L17" s="6">
        <f t="shared" si="0"/>
        <v>61.42857142857142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8</v>
      </c>
      <c r="F18" s="15">
        <f>SUM(F16:F17)</f>
        <v>24</v>
      </c>
      <c r="G18" s="15">
        <f>SUM(G16:G17)</f>
        <v>19</v>
      </c>
      <c r="H18" s="15"/>
      <c r="I18" s="16">
        <v>1</v>
      </c>
      <c r="J18" s="17">
        <f t="shared" si="1"/>
        <v>62.745098039215684</v>
      </c>
      <c r="K18" s="19">
        <f t="shared" si="2"/>
        <v>3.784313725490196</v>
      </c>
      <c r="L18" s="23">
        <f t="shared" si="0"/>
        <v>59.21568627450981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7</v>
      </c>
      <c r="F19" s="4">
        <v>13</v>
      </c>
      <c r="G19" s="4">
        <v>7</v>
      </c>
      <c r="H19" s="4"/>
      <c r="I19" s="5">
        <v>1</v>
      </c>
      <c r="J19" s="6">
        <f t="shared" si="1"/>
        <v>74.07407407407408</v>
      </c>
      <c r="K19" s="7">
        <f t="shared" si="2"/>
        <v>4</v>
      </c>
      <c r="L19" s="6">
        <f t="shared" si="0"/>
        <v>66.07407407407408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4</v>
      </c>
      <c r="F20" s="4">
        <v>17</v>
      </c>
      <c r="G20" s="4">
        <v>8</v>
      </c>
      <c r="H20" s="4"/>
      <c r="I20" s="5">
        <v>1</v>
      </c>
      <c r="J20" s="6">
        <f t="shared" si="1"/>
        <v>72.41379310344827</v>
      </c>
      <c r="K20" s="7">
        <f t="shared" si="2"/>
        <v>3.8620689655172415</v>
      </c>
      <c r="L20" s="6">
        <f t="shared" si="0"/>
        <v>61.24137931034483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11</v>
      </c>
      <c r="F21" s="15">
        <f>SUM(F19:F20)</f>
        <v>30</v>
      </c>
      <c r="G21" s="15">
        <f>SUM(G19:G20)</f>
        <v>15</v>
      </c>
      <c r="H21" s="15"/>
      <c r="I21" s="16">
        <v>1</v>
      </c>
      <c r="J21" s="17">
        <f t="shared" si="1"/>
        <v>73.21428571428571</v>
      </c>
      <c r="K21" s="19">
        <f t="shared" si="2"/>
        <v>3.9285714285714284</v>
      </c>
      <c r="L21" s="23">
        <f t="shared" si="0"/>
        <v>63.57142857142858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32</v>
      </c>
      <c r="F23" s="26">
        <f>SUM(F13+F15+F18+F21)</f>
        <v>79</v>
      </c>
      <c r="G23" s="24">
        <f>SUM(G13+G15+G18+G21)</f>
        <v>57</v>
      </c>
      <c r="H23" s="24"/>
      <c r="I23" s="27">
        <v>1</v>
      </c>
      <c r="J23" s="28">
        <f>(E23+F23)/D23*100</f>
        <v>66.07142857142857</v>
      </c>
      <c r="K23" s="29">
        <f>AVERAGE((K13+K15+K18+K21)/4)</f>
        <v>3.827122387416505</v>
      </c>
      <c r="L23" s="30">
        <f t="shared" si="0"/>
        <v>61.357142857142854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25">
      <selection activeCell="A7" sqref="A7:L7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10</v>
      </c>
      <c r="G12" s="4">
        <v>11</v>
      </c>
      <c r="H12" s="4"/>
      <c r="I12" s="5">
        <v>1</v>
      </c>
      <c r="J12" s="6">
        <f>(E12+F12)/D12*100</f>
        <v>57.692307692307686</v>
      </c>
      <c r="K12" s="7">
        <f>(E12*5+F12*4+G12*3)/D12</f>
        <v>3.769230769230769</v>
      </c>
      <c r="L12" s="6">
        <f>(E12*1+F12*0.64+G12*0.36)/D12*100</f>
        <v>59.07692307692307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10</v>
      </c>
      <c r="G13" s="15">
        <v>11</v>
      </c>
      <c r="H13" s="15"/>
      <c r="I13" s="16">
        <v>1</v>
      </c>
      <c r="J13" s="17">
        <f>(E13+F13)/D13*100</f>
        <v>57.692307692307686</v>
      </c>
      <c r="K13" s="19">
        <f>(E13*5+F13*4+G13*3)/D13</f>
        <v>3.769230769230769</v>
      </c>
      <c r="L13" s="23">
        <f aca="true" t="shared" si="0" ref="L13:L23">(E13*1+F13*0.64+G13*0.36)/D13*100</f>
        <v>59.07692307692307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12</v>
      </c>
      <c r="F14" s="4">
        <v>14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4.085714285714285</v>
      </c>
      <c r="L14" s="6">
        <f t="shared" si="0"/>
        <v>69.14285714285714</v>
      </c>
    </row>
    <row r="15" spans="1:12" ht="16.5">
      <c r="A15" s="21"/>
      <c r="B15" s="14" t="s">
        <v>15</v>
      </c>
      <c r="C15" s="8"/>
      <c r="D15" s="15">
        <v>35</v>
      </c>
      <c r="E15" s="15">
        <v>12</v>
      </c>
      <c r="F15" s="15">
        <v>14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4.085714285714285</v>
      </c>
      <c r="L15" s="23">
        <f t="shared" si="0"/>
        <v>69.14285714285714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7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7">
        <f aca="true" t="shared" si="2" ref="K16:K21">(E16*5+F16*4+G16*3)/D16</f>
        <v>3.5652173913043477</v>
      </c>
      <c r="L16" s="6">
        <f t="shared" si="0"/>
        <v>52.8695652173913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6</v>
      </c>
      <c r="F17" s="4">
        <v>6</v>
      </c>
      <c r="G17" s="4">
        <v>16</v>
      </c>
      <c r="H17" s="4"/>
      <c r="I17" s="5">
        <v>1</v>
      </c>
      <c r="J17" s="6">
        <f t="shared" si="1"/>
        <v>42.857142857142854</v>
      </c>
      <c r="K17" s="7">
        <f t="shared" si="2"/>
        <v>3.642857142857143</v>
      </c>
      <c r="L17" s="6">
        <f t="shared" si="0"/>
        <v>55.714285714285715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9</v>
      </c>
      <c r="F18" s="15">
        <f>SUM(F16:F17)</f>
        <v>13</v>
      </c>
      <c r="G18" s="15">
        <f>SUM(G16:G17)</f>
        <v>29</v>
      </c>
      <c r="H18" s="15"/>
      <c r="I18" s="16">
        <v>1</v>
      </c>
      <c r="J18" s="17">
        <f t="shared" si="1"/>
        <v>43.13725490196079</v>
      </c>
      <c r="K18" s="19">
        <f t="shared" si="2"/>
        <v>3.607843137254902</v>
      </c>
      <c r="L18" s="23">
        <f t="shared" si="0"/>
        <v>54.431372549019606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6</v>
      </c>
      <c r="F19" s="4">
        <v>13</v>
      </c>
      <c r="G19" s="4">
        <v>8</v>
      </c>
      <c r="H19" s="4"/>
      <c r="I19" s="5">
        <v>1</v>
      </c>
      <c r="J19" s="6">
        <f t="shared" si="1"/>
        <v>70.37037037037037</v>
      </c>
      <c r="K19" s="7">
        <f t="shared" si="2"/>
        <v>3.925925925925926</v>
      </c>
      <c r="L19" s="6">
        <f t="shared" si="0"/>
        <v>63.703703703703695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8</v>
      </c>
      <c r="F20" s="4">
        <v>12</v>
      </c>
      <c r="G20" s="4">
        <v>9</v>
      </c>
      <c r="H20" s="4"/>
      <c r="I20" s="5">
        <v>1</v>
      </c>
      <c r="J20" s="6">
        <f t="shared" si="1"/>
        <v>68.96551724137932</v>
      </c>
      <c r="K20" s="7">
        <f t="shared" si="2"/>
        <v>3.9655172413793105</v>
      </c>
      <c r="L20" s="6">
        <f t="shared" si="0"/>
        <v>65.24137931034481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14</v>
      </c>
      <c r="F21" s="15">
        <f>SUM(F19:F20)</f>
        <v>25</v>
      </c>
      <c r="G21" s="15">
        <f>SUM(G19:G20)</f>
        <v>17</v>
      </c>
      <c r="H21" s="15"/>
      <c r="I21" s="16">
        <v>1</v>
      </c>
      <c r="J21" s="17">
        <f t="shared" si="1"/>
        <v>69.64285714285714</v>
      </c>
      <c r="K21" s="19">
        <f t="shared" si="2"/>
        <v>3.9464285714285716</v>
      </c>
      <c r="L21" s="23">
        <f t="shared" si="0"/>
        <v>64.49999999999999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40</v>
      </c>
      <c r="F23" s="26">
        <f>SUM(F13+F15+F18+F21)</f>
        <v>62</v>
      </c>
      <c r="G23" s="24">
        <f>SUM(G13+G15+G18+G21)</f>
        <v>66</v>
      </c>
      <c r="H23" s="24"/>
      <c r="I23" s="27">
        <v>1</v>
      </c>
      <c r="J23" s="28">
        <f>(E23+F23)/D23*100</f>
        <v>60.71428571428571</v>
      </c>
      <c r="K23" s="29">
        <f>AVERAGE((K13+K15+K18+K21)/4)</f>
        <v>3.852304190907132</v>
      </c>
      <c r="L23" s="30">
        <f t="shared" si="0"/>
        <v>61.57142857142857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9">
      <selection activeCell="H20" sqref="H2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11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3.8076923076923075</v>
      </c>
      <c r="L12" s="6">
        <f>(E12*1+F12*0.64+G12*0.36)/D12*100</f>
        <v>60.153846153846146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11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3.8076923076923075</v>
      </c>
      <c r="L13" s="23">
        <f aca="true" t="shared" si="0" ref="L13:L23">(E13*1+F13*0.64+G13*0.36)/D13*100</f>
        <v>60.153846153846146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9</v>
      </c>
      <c r="F14" s="4">
        <v>19</v>
      </c>
      <c r="G14" s="4">
        <v>7</v>
      </c>
      <c r="H14" s="4"/>
      <c r="I14" s="5">
        <v>1</v>
      </c>
      <c r="J14" s="6">
        <f>(E14+F14)/D14*100</f>
        <v>80</v>
      </c>
      <c r="K14" s="7">
        <f>(E14*5+F14*4+G14*3)/D14</f>
        <v>4.057142857142857</v>
      </c>
      <c r="L14" s="6">
        <f t="shared" si="0"/>
        <v>67.65714285714286</v>
      </c>
    </row>
    <row r="15" spans="1:12" ht="16.5">
      <c r="A15" s="21"/>
      <c r="B15" s="14" t="s">
        <v>15</v>
      </c>
      <c r="C15" s="8"/>
      <c r="D15" s="15">
        <v>35</v>
      </c>
      <c r="E15" s="15">
        <v>9</v>
      </c>
      <c r="F15" s="15">
        <v>19</v>
      </c>
      <c r="G15" s="15">
        <v>7</v>
      </c>
      <c r="H15" s="15"/>
      <c r="I15" s="16">
        <v>1</v>
      </c>
      <c r="J15" s="17">
        <f>(E15+F15)/D15*100</f>
        <v>80</v>
      </c>
      <c r="K15" s="19">
        <f>(E15*5+F15*4+G15*3)/D15</f>
        <v>4.057142857142857</v>
      </c>
      <c r="L15" s="23">
        <f t="shared" si="0"/>
        <v>67.65714285714286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10</v>
      </c>
      <c r="F17" s="4">
        <v>14</v>
      </c>
      <c r="G17" s="4">
        <v>4</v>
      </c>
      <c r="H17" s="4"/>
      <c r="I17" s="5">
        <v>1</v>
      </c>
      <c r="J17" s="6">
        <f t="shared" si="1"/>
        <v>85.71428571428571</v>
      </c>
      <c r="K17" s="7">
        <f t="shared" si="2"/>
        <v>4.214285714285714</v>
      </c>
      <c r="L17" s="6">
        <f t="shared" si="0"/>
        <v>72.85714285714286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17</v>
      </c>
      <c r="F18" s="15">
        <f>SUM(F16:F17)</f>
        <v>30</v>
      </c>
      <c r="G18" s="15">
        <f>SUM(G16:G17)</f>
        <v>4</v>
      </c>
      <c r="H18" s="15"/>
      <c r="I18" s="16">
        <v>1</v>
      </c>
      <c r="J18" s="17">
        <f t="shared" si="1"/>
        <v>92.15686274509804</v>
      </c>
      <c r="K18" s="19">
        <f t="shared" si="2"/>
        <v>4.254901960784314</v>
      </c>
      <c r="L18" s="23">
        <f t="shared" si="0"/>
        <v>73.80392156862744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10</v>
      </c>
      <c r="F19" s="4">
        <v>14</v>
      </c>
      <c r="G19" s="4">
        <v>3</v>
      </c>
      <c r="H19" s="4"/>
      <c r="I19" s="5">
        <v>1</v>
      </c>
      <c r="J19" s="6">
        <f t="shared" si="1"/>
        <v>88.88888888888889</v>
      </c>
      <c r="K19" s="7">
        <f t="shared" si="2"/>
        <v>4.2592592592592595</v>
      </c>
      <c r="L19" s="6">
        <f t="shared" si="0"/>
        <v>74.22222222222223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11</v>
      </c>
      <c r="F20" s="4">
        <v>16</v>
      </c>
      <c r="G20" s="4">
        <v>2</v>
      </c>
      <c r="H20" s="4"/>
      <c r="I20" s="5">
        <v>1</v>
      </c>
      <c r="J20" s="6">
        <f t="shared" si="1"/>
        <v>93.10344827586206</v>
      </c>
      <c r="K20" s="7">
        <f t="shared" si="2"/>
        <v>4.310344827586207</v>
      </c>
      <c r="L20" s="6">
        <f t="shared" si="0"/>
        <v>75.72413793103449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21</v>
      </c>
      <c r="F21" s="15">
        <f>SUM(F19:F20)</f>
        <v>30</v>
      </c>
      <c r="G21" s="15">
        <f>SUM(G19:G20)</f>
        <v>5</v>
      </c>
      <c r="H21" s="15"/>
      <c r="I21" s="16">
        <v>1</v>
      </c>
      <c r="J21" s="17">
        <f t="shared" si="1"/>
        <v>91.07142857142857</v>
      </c>
      <c r="K21" s="19">
        <f t="shared" si="2"/>
        <v>4.285714285714286</v>
      </c>
      <c r="L21" s="23">
        <f t="shared" si="0"/>
        <v>75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52</v>
      </c>
      <c r="F23" s="26">
        <f>SUM(F13+F15+F18+F21)</f>
        <v>90</v>
      </c>
      <c r="G23" s="24">
        <f>SUM(G13+G15+G18+G21)</f>
        <v>26</v>
      </c>
      <c r="H23" s="24"/>
      <c r="I23" s="27">
        <v>1</v>
      </c>
      <c r="J23" s="28">
        <f>(E23+F23)/D23*100</f>
        <v>84.52380952380952</v>
      </c>
      <c r="K23" s="29">
        <f>AVERAGE((K13+K15+K18+K21)/4)</f>
        <v>4.101362852833441</v>
      </c>
      <c r="L23" s="30">
        <f t="shared" si="0"/>
        <v>70.80952380952381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22">
      <selection activeCell="E20" sqref="E2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6</v>
      </c>
      <c r="F12" s="4">
        <v>12</v>
      </c>
      <c r="G12" s="4">
        <v>8</v>
      </c>
      <c r="H12" s="4"/>
      <c r="I12" s="5">
        <v>1</v>
      </c>
      <c r="J12" s="6">
        <f>(E12+F12)/D12*100</f>
        <v>69.23076923076923</v>
      </c>
      <c r="K12" s="7">
        <f>(E12*5+F12*4+G12*3)/D12</f>
        <v>3.923076923076923</v>
      </c>
      <c r="L12" s="6">
        <f>(E12*1+F12*0.64+G12*0.36)/D12*100</f>
        <v>63.69230769230769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6</v>
      </c>
      <c r="F13" s="15">
        <v>12</v>
      </c>
      <c r="G13" s="15">
        <v>8</v>
      </c>
      <c r="H13" s="15"/>
      <c r="I13" s="16">
        <v>1</v>
      </c>
      <c r="J13" s="17">
        <f>(E13+F13)/D13*100</f>
        <v>69.23076923076923</v>
      </c>
      <c r="K13" s="19">
        <f>(E13*5+F13*4+G13*3)/D13</f>
        <v>3.923076923076923</v>
      </c>
      <c r="L13" s="23">
        <f aca="true" t="shared" si="0" ref="L13:L23">(E13*1+F13*0.64+G13*0.36)/D13*100</f>
        <v>63.69230769230769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11</v>
      </c>
      <c r="F14" s="4">
        <v>18</v>
      </c>
      <c r="G14" s="4">
        <v>6</v>
      </c>
      <c r="H14" s="4"/>
      <c r="I14" s="5">
        <v>1</v>
      </c>
      <c r="J14" s="6">
        <f>(E14+F14)/D14*100</f>
        <v>82.85714285714286</v>
      </c>
      <c r="K14" s="7">
        <f>(E14*5+F14*4+G14*3)/D14</f>
        <v>4.142857142857143</v>
      </c>
      <c r="L14" s="6">
        <f t="shared" si="0"/>
        <v>70.51428571428572</v>
      </c>
    </row>
    <row r="15" spans="1:12" ht="16.5">
      <c r="A15" s="21"/>
      <c r="B15" s="14" t="s">
        <v>15</v>
      </c>
      <c r="C15" s="8"/>
      <c r="D15" s="15">
        <v>35</v>
      </c>
      <c r="E15" s="15">
        <v>11</v>
      </c>
      <c r="F15" s="15">
        <v>18</v>
      </c>
      <c r="G15" s="15">
        <v>6</v>
      </c>
      <c r="H15" s="15"/>
      <c r="I15" s="16">
        <v>1</v>
      </c>
      <c r="J15" s="17">
        <f>(E15+F15)/D15*100</f>
        <v>82.85714285714286</v>
      </c>
      <c r="K15" s="19">
        <f>(E15*5+F15*4+G15*3)/D15</f>
        <v>4.142857142857143</v>
      </c>
      <c r="L15" s="23">
        <f t="shared" si="0"/>
        <v>70.51428571428572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10</v>
      </c>
      <c r="F17" s="4">
        <v>12</v>
      </c>
      <c r="G17" s="4">
        <v>6</v>
      </c>
      <c r="H17" s="4"/>
      <c r="I17" s="5">
        <v>1</v>
      </c>
      <c r="J17" s="6">
        <f t="shared" si="1"/>
        <v>78.57142857142857</v>
      </c>
      <c r="K17" s="7">
        <f t="shared" si="2"/>
        <v>4.142857142857143</v>
      </c>
      <c r="L17" s="6">
        <f t="shared" si="0"/>
        <v>70.85714285714285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17</v>
      </c>
      <c r="F18" s="15">
        <f>SUM(F16:F17)</f>
        <v>28</v>
      </c>
      <c r="G18" s="15">
        <f>SUM(G16:G17)</f>
        <v>6</v>
      </c>
      <c r="H18" s="15"/>
      <c r="I18" s="16">
        <v>1</v>
      </c>
      <c r="J18" s="17">
        <f t="shared" si="1"/>
        <v>88.23529411764706</v>
      </c>
      <c r="K18" s="19">
        <f t="shared" si="2"/>
        <v>4.215686274509804</v>
      </c>
      <c r="L18" s="23">
        <f t="shared" si="0"/>
        <v>72.70588235294117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11</v>
      </c>
      <c r="F19" s="4">
        <v>13</v>
      </c>
      <c r="G19" s="4">
        <v>3</v>
      </c>
      <c r="H19" s="4"/>
      <c r="I19" s="5">
        <v>1</v>
      </c>
      <c r="J19" s="6">
        <f t="shared" si="1"/>
        <v>88.88888888888889</v>
      </c>
      <c r="K19" s="7">
        <f t="shared" si="2"/>
        <v>4.296296296296297</v>
      </c>
      <c r="L19" s="6">
        <f t="shared" si="0"/>
        <v>75.55555555555556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8</v>
      </c>
      <c r="F20" s="4">
        <v>18</v>
      </c>
      <c r="G20" s="4">
        <v>3</v>
      </c>
      <c r="H20" s="4"/>
      <c r="I20" s="5">
        <v>1</v>
      </c>
      <c r="J20" s="6">
        <f t="shared" si="1"/>
        <v>89.65517241379311</v>
      </c>
      <c r="K20" s="7">
        <f t="shared" si="2"/>
        <v>4.172413793103448</v>
      </c>
      <c r="L20" s="6">
        <f t="shared" si="0"/>
        <v>71.0344827586207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19</v>
      </c>
      <c r="F21" s="15">
        <f>SUM(F19:F20)</f>
        <v>31</v>
      </c>
      <c r="G21" s="15">
        <f>SUM(G19:G20)</f>
        <v>6</v>
      </c>
      <c r="H21" s="15"/>
      <c r="I21" s="16">
        <v>1</v>
      </c>
      <c r="J21" s="17">
        <f t="shared" si="1"/>
        <v>89.28571428571429</v>
      </c>
      <c r="K21" s="19">
        <f t="shared" si="2"/>
        <v>4.232142857142857</v>
      </c>
      <c r="L21" s="23">
        <f t="shared" si="0"/>
        <v>73.21428571428571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53</v>
      </c>
      <c r="F23" s="26">
        <f>SUM(F13+F15+F18+F21)</f>
        <v>89</v>
      </c>
      <c r="G23" s="24">
        <f>SUM(G13+G15+G18+G21)</f>
        <v>26</v>
      </c>
      <c r="H23" s="24"/>
      <c r="I23" s="27">
        <v>1</v>
      </c>
      <c r="J23" s="28">
        <f>(E23+F23)/D23*100</f>
        <v>84.52380952380952</v>
      </c>
      <c r="K23" s="29">
        <f>AVERAGE((K13+K15+K18+K21)/4)</f>
        <v>4.128440799396682</v>
      </c>
      <c r="L23" s="30">
        <f t="shared" si="0"/>
        <v>71.02380952380953</v>
      </c>
    </row>
    <row r="25" ht="12.75">
      <c r="E25" s="1"/>
    </row>
  </sheetData>
  <mergeCells count="13">
    <mergeCell ref="A1:L1"/>
    <mergeCell ref="A4:L4"/>
    <mergeCell ref="A7:L7"/>
    <mergeCell ref="A8:L8"/>
    <mergeCell ref="A5:L5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2008-05-16T18:16:08Z</cp:lastPrinted>
  <dcterms:created xsi:type="dcterms:W3CDTF">2008-03-27T14:03:51Z</dcterms:created>
  <dcterms:modified xsi:type="dcterms:W3CDTF">2008-05-16T18:17:19Z</dcterms:modified>
  <cp:category/>
  <cp:version/>
  <cp:contentType/>
  <cp:contentStatus/>
</cp:coreProperties>
</file>