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24" windowWidth="18804" windowHeight="7104" activeTab="5"/>
  </bookViews>
  <sheets>
    <sheet name="русский язык" sheetId="1" r:id="rId1"/>
    <sheet name="литература" sheetId="2" r:id="rId2"/>
    <sheet name="математика" sheetId="3" r:id="rId3"/>
    <sheet name="познание мира" sheetId="4" r:id="rId4"/>
    <sheet name="изо" sheetId="5" r:id="rId5"/>
    <sheet name="трудовое обучение" sheetId="6" r:id="rId6"/>
  </sheets>
  <definedNames/>
  <calcPr fullCalcOnLoad="1"/>
</workbook>
</file>

<file path=xl/sharedStrings.xml><?xml version="1.0" encoding="utf-8"?>
<sst xmlns="http://schemas.openxmlformats.org/spreadsheetml/2006/main" count="186" uniqueCount="33">
  <si>
    <t>ГУ "Средняя школа № 6 отдела образования акимата города Костаная"</t>
  </si>
  <si>
    <t>Анализ результатов итогов по русскому языку</t>
  </si>
  <si>
    <t>2009 - 2010  учебный год</t>
  </si>
  <si>
    <t>класс</t>
  </si>
  <si>
    <t>учитель</t>
  </si>
  <si>
    <t>всего уч-ся</t>
  </si>
  <si>
    <t>% успев.</t>
  </si>
  <si>
    <t>% кач.</t>
  </si>
  <si>
    <t>средний балл</t>
  </si>
  <si>
    <t>"5"</t>
  </si>
  <si>
    <t>"4"</t>
  </si>
  <si>
    <t>"3"</t>
  </si>
  <si>
    <t>"2"</t>
  </si>
  <si>
    <t>1А</t>
  </si>
  <si>
    <t>1Б</t>
  </si>
  <si>
    <t>Итого</t>
  </si>
  <si>
    <t>2А</t>
  </si>
  <si>
    <t>2Б</t>
  </si>
  <si>
    <t>3А</t>
  </si>
  <si>
    <t>4А</t>
  </si>
  <si>
    <t>ИТОГО</t>
  </si>
  <si>
    <t>Болотова Ж.А.</t>
  </si>
  <si>
    <t>Терентьева Е.П.</t>
  </si>
  <si>
    <t>Филиппова Н.Я.</t>
  </si>
  <si>
    <t>Жукова Л.А.</t>
  </si>
  <si>
    <t>Чумакова И.В.</t>
  </si>
  <si>
    <t>Сейткасымова Д.С.</t>
  </si>
  <si>
    <t>Анализ результатов итогов по математике</t>
  </si>
  <si>
    <t>Анализ результатов итогов по познанию мира</t>
  </si>
  <si>
    <t>Анализ результатов итогов по литературе</t>
  </si>
  <si>
    <t>Анализ результатов итогов по изобразительному искусству</t>
  </si>
  <si>
    <t>Анализ результатов итогов по трудовому обучению</t>
  </si>
  <si>
    <t>4 четверть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</si>
</sst>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42" fillId="12" borderId="10" xfId="0" applyFont="1" applyFill="1" applyBorder="1" applyAlignment="1">
      <alignment/>
    </xf>
    <xf numFmtId="0" fontId="42" fillId="12" borderId="10" xfId="0" applyFont="1" applyFill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/>
    </xf>
    <xf numFmtId="2" fontId="42" fillId="12" borderId="1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Border="1" applyAlignment="1">
      <alignment horizontal="center"/>
    </xf>
    <xf numFmtId="2" fontId="41" fillId="34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42" fillId="12" borderId="10" xfId="0" applyNumberFormat="1" applyFont="1" applyFill="1" applyBorder="1" applyAlignment="1">
      <alignment horizontal="center"/>
    </xf>
    <xf numFmtId="0" fontId="42" fillId="33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1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O21" sqref="O2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36" t="s">
        <v>32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4.25">
      <c r="A8" s="36" t="s">
        <v>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>
      <c r="A10" s="2"/>
      <c r="B10" s="37" t="s">
        <v>3</v>
      </c>
      <c r="C10" s="37" t="s">
        <v>4</v>
      </c>
      <c r="D10" s="28" t="s">
        <v>5</v>
      </c>
      <c r="E10" s="30"/>
      <c r="F10" s="31"/>
      <c r="G10" s="31"/>
      <c r="H10" s="32"/>
      <c r="I10" s="33" t="s">
        <v>6</v>
      </c>
      <c r="J10" s="33" t="s">
        <v>7</v>
      </c>
      <c r="K10" s="34" t="s">
        <v>8</v>
      </c>
      <c r="L10" s="35"/>
    </row>
    <row r="11" spans="1:12" ht="14.25">
      <c r="A11" s="2"/>
      <c r="B11" s="38"/>
      <c r="C11" s="38"/>
      <c r="D11" s="29"/>
      <c r="E11" s="3" t="s">
        <v>9</v>
      </c>
      <c r="F11" s="3" t="s">
        <v>10</v>
      </c>
      <c r="G11" s="3" t="s">
        <v>11</v>
      </c>
      <c r="H11" s="3" t="s">
        <v>12</v>
      </c>
      <c r="I11" s="33"/>
      <c r="J11" s="33"/>
      <c r="K11" s="34"/>
      <c r="L11" s="35"/>
    </row>
    <row r="12" spans="1:12" ht="14.25">
      <c r="A12" s="2"/>
      <c r="B12" s="4" t="s">
        <v>13</v>
      </c>
      <c r="C12" s="5" t="s">
        <v>23</v>
      </c>
      <c r="D12" s="6">
        <v>26</v>
      </c>
      <c r="E12" s="6">
        <v>6</v>
      </c>
      <c r="F12" s="6">
        <v>11</v>
      </c>
      <c r="G12" s="6">
        <v>8</v>
      </c>
      <c r="H12" s="6">
        <v>1</v>
      </c>
      <c r="I12" s="25">
        <f>(E12+F12+G12)/D12*100</f>
        <v>96.15384615384616</v>
      </c>
      <c r="J12" s="7">
        <f>(E12+F12)/D12*100</f>
        <v>65.38461538461539</v>
      </c>
      <c r="K12" s="7">
        <f>(E12*5+F12*4+G12*3+H12*2)/D12</f>
        <v>3.8461538461538463</v>
      </c>
      <c r="L12" s="18"/>
    </row>
    <row r="13" spans="1:12" ht="14.25">
      <c r="A13" s="8"/>
      <c r="B13" s="9" t="s">
        <v>14</v>
      </c>
      <c r="C13" s="23" t="s">
        <v>24</v>
      </c>
      <c r="D13" s="10">
        <v>18</v>
      </c>
      <c r="E13" s="10">
        <v>1</v>
      </c>
      <c r="F13" s="10">
        <v>9</v>
      </c>
      <c r="G13" s="10">
        <v>8</v>
      </c>
      <c r="H13" s="10">
        <v>0</v>
      </c>
      <c r="I13" s="10">
        <f>(E13+F13+G13)/D13*100</f>
        <v>100</v>
      </c>
      <c r="J13" s="15">
        <f>(E13+F13)/D13*100</f>
        <v>55.55555555555556</v>
      </c>
      <c r="K13" s="15">
        <f>(E13*5+F13*4+G13*3)/D13</f>
        <v>3.611111111111111</v>
      </c>
      <c r="L13" s="19"/>
    </row>
    <row r="14" spans="1:12" ht="14.25">
      <c r="A14" s="8"/>
      <c r="B14" s="11" t="s">
        <v>15</v>
      </c>
      <c r="C14" s="24"/>
      <c r="D14" s="12">
        <f>D12+D13</f>
        <v>44</v>
      </c>
      <c r="E14" s="12">
        <f>E12+E13</f>
        <v>7</v>
      </c>
      <c r="F14" s="12">
        <f>F12+F13</f>
        <v>20</v>
      </c>
      <c r="G14" s="12">
        <f>G12+G13</f>
        <v>16</v>
      </c>
      <c r="H14" s="12">
        <f>H12+H13</f>
        <v>1</v>
      </c>
      <c r="I14" s="16">
        <f>(E14+F14+G14)/D14*100</f>
        <v>97.72727272727273</v>
      </c>
      <c r="J14" s="16">
        <f>(E14+F14)/D14*100</f>
        <v>61.36363636363637</v>
      </c>
      <c r="K14" s="16">
        <f>(E14*5+F14*4+G14*3+H14*2)/D14</f>
        <v>3.75</v>
      </c>
      <c r="L14" s="20"/>
    </row>
    <row r="15" spans="1:12" ht="14.25">
      <c r="A15" s="8"/>
      <c r="B15" s="9" t="s">
        <v>16</v>
      </c>
      <c r="C15" s="23" t="s">
        <v>25</v>
      </c>
      <c r="D15" s="10">
        <v>20</v>
      </c>
      <c r="E15" s="10">
        <v>4</v>
      </c>
      <c r="F15" s="10">
        <v>11</v>
      </c>
      <c r="G15" s="10">
        <v>5</v>
      </c>
      <c r="H15" s="10">
        <v>0</v>
      </c>
      <c r="I15" s="10">
        <f aca="true" t="shared" si="0" ref="I15:I21">(E15+F15+G15)/D15*100</f>
        <v>100</v>
      </c>
      <c r="J15" s="15">
        <f aca="true" t="shared" si="1" ref="J15:J21">(E15+F15)/D15*100</f>
        <v>75</v>
      </c>
      <c r="K15" s="15">
        <f aca="true" t="shared" si="2" ref="K15:K21">(E15*5+F15*4+G15*3)/D15</f>
        <v>3.95</v>
      </c>
      <c r="L15" s="19"/>
    </row>
    <row r="16" spans="1:12" ht="14.25">
      <c r="A16" s="8"/>
      <c r="B16" s="9" t="s">
        <v>17</v>
      </c>
      <c r="C16" s="23" t="s">
        <v>26</v>
      </c>
      <c r="D16" s="10">
        <v>16</v>
      </c>
      <c r="E16" s="10">
        <v>3</v>
      </c>
      <c r="F16" s="10">
        <v>9</v>
      </c>
      <c r="G16" s="10">
        <v>4</v>
      </c>
      <c r="H16" s="10">
        <v>0</v>
      </c>
      <c r="I16" s="10">
        <f t="shared" si="0"/>
        <v>100</v>
      </c>
      <c r="J16" s="15">
        <f t="shared" si="1"/>
        <v>75</v>
      </c>
      <c r="K16" s="15">
        <f t="shared" si="2"/>
        <v>3.9375</v>
      </c>
      <c r="L16" s="19"/>
    </row>
    <row r="17" spans="1:12" ht="14.25">
      <c r="A17" s="8"/>
      <c r="B17" s="11" t="s">
        <v>15</v>
      </c>
      <c r="C17" s="24"/>
      <c r="D17" s="12">
        <f>(D15+D16)</f>
        <v>36</v>
      </c>
      <c r="E17" s="12">
        <f>E15+E16</f>
        <v>7</v>
      </c>
      <c r="F17" s="12">
        <f>F15+F16</f>
        <v>20</v>
      </c>
      <c r="G17" s="12">
        <f>G15+G16</f>
        <v>9</v>
      </c>
      <c r="H17" s="12">
        <f>H15+H16</f>
        <v>0</v>
      </c>
      <c r="I17" s="12">
        <f t="shared" si="0"/>
        <v>100</v>
      </c>
      <c r="J17" s="16">
        <f t="shared" si="1"/>
        <v>75</v>
      </c>
      <c r="K17" s="16">
        <f t="shared" si="2"/>
        <v>3.9444444444444446</v>
      </c>
      <c r="L17" s="21"/>
    </row>
    <row r="18" spans="1:12" ht="14.25">
      <c r="A18" s="8"/>
      <c r="B18" s="9" t="s">
        <v>18</v>
      </c>
      <c r="C18" s="23" t="s">
        <v>22</v>
      </c>
      <c r="D18" s="10">
        <v>24</v>
      </c>
      <c r="E18" s="10">
        <v>2</v>
      </c>
      <c r="F18" s="10">
        <v>10</v>
      </c>
      <c r="G18" s="10">
        <v>12</v>
      </c>
      <c r="H18" s="10">
        <v>0</v>
      </c>
      <c r="I18" s="10">
        <f t="shared" si="0"/>
        <v>100</v>
      </c>
      <c r="J18" s="15">
        <f t="shared" si="1"/>
        <v>50</v>
      </c>
      <c r="K18" s="22">
        <f t="shared" si="2"/>
        <v>3.5833333333333335</v>
      </c>
      <c r="L18" s="20"/>
    </row>
    <row r="19" spans="1:12" ht="14.25">
      <c r="A19" s="8"/>
      <c r="B19" s="11" t="s">
        <v>15</v>
      </c>
      <c r="C19" s="24"/>
      <c r="D19" s="12">
        <v>24</v>
      </c>
      <c r="E19" s="12">
        <v>2</v>
      </c>
      <c r="F19" s="12">
        <v>10</v>
      </c>
      <c r="G19" s="12">
        <v>12</v>
      </c>
      <c r="H19" s="12">
        <v>0</v>
      </c>
      <c r="I19" s="12">
        <f t="shared" si="0"/>
        <v>100</v>
      </c>
      <c r="J19" s="16">
        <f t="shared" si="1"/>
        <v>50</v>
      </c>
      <c r="K19" s="16">
        <f t="shared" si="2"/>
        <v>3.5833333333333335</v>
      </c>
      <c r="L19" s="21"/>
    </row>
    <row r="20" spans="1:12" ht="14.25">
      <c r="A20" s="8"/>
      <c r="B20" s="9" t="s">
        <v>19</v>
      </c>
      <c r="C20" s="23" t="s">
        <v>21</v>
      </c>
      <c r="D20" s="10">
        <v>31</v>
      </c>
      <c r="E20" s="10">
        <v>3</v>
      </c>
      <c r="F20" s="10">
        <v>14</v>
      </c>
      <c r="G20" s="10">
        <v>14</v>
      </c>
      <c r="H20" s="10">
        <v>0</v>
      </c>
      <c r="I20" s="10">
        <f t="shared" si="0"/>
        <v>100</v>
      </c>
      <c r="J20" s="15">
        <f t="shared" si="1"/>
        <v>54.83870967741935</v>
      </c>
      <c r="K20" s="22">
        <f t="shared" si="2"/>
        <v>3.6451612903225805</v>
      </c>
      <c r="L20" s="20"/>
    </row>
    <row r="21" spans="1:12" ht="14.25">
      <c r="A21" s="8"/>
      <c r="B21" s="11" t="s">
        <v>15</v>
      </c>
      <c r="C21" s="24"/>
      <c r="D21" s="12">
        <v>31</v>
      </c>
      <c r="E21" s="12">
        <v>3</v>
      </c>
      <c r="F21" s="12">
        <v>14</v>
      </c>
      <c r="G21" s="12">
        <v>14</v>
      </c>
      <c r="H21" s="12">
        <v>0</v>
      </c>
      <c r="I21" s="12">
        <f t="shared" si="0"/>
        <v>100</v>
      </c>
      <c r="J21" s="16">
        <f t="shared" si="1"/>
        <v>54.83870967741935</v>
      </c>
      <c r="K21" s="16">
        <f t="shared" si="2"/>
        <v>3.6451612903225805</v>
      </c>
      <c r="L21" s="21"/>
    </row>
    <row r="22" spans="1:12" ht="14.25">
      <c r="A22" s="8"/>
      <c r="B22" s="9"/>
      <c r="C22" s="9"/>
      <c r="D22" s="10"/>
      <c r="E22" s="10"/>
      <c r="F22" s="10"/>
      <c r="G22" s="10"/>
      <c r="H22" s="10"/>
      <c r="I22" s="10"/>
      <c r="J22" s="15"/>
      <c r="K22" s="22"/>
      <c r="L22" s="20"/>
    </row>
    <row r="23" spans="1:12" ht="14.25">
      <c r="A23" s="8"/>
      <c r="B23" s="13" t="s">
        <v>20</v>
      </c>
      <c r="C23" s="13"/>
      <c r="D23" s="14">
        <f>D14+D17+D19+D21</f>
        <v>135</v>
      </c>
      <c r="E23" s="14">
        <f>E14+E17+E19+E21</f>
        <v>19</v>
      </c>
      <c r="F23" s="14">
        <f>F14+F17+F19+F21</f>
        <v>64</v>
      </c>
      <c r="G23" s="14">
        <f>G14+G17+G19+G21</f>
        <v>51</v>
      </c>
      <c r="H23" s="14">
        <f>H14+H17+H19+H21</f>
        <v>1</v>
      </c>
      <c r="I23" s="17">
        <f>(E23+F23+G23)/D23*100</f>
        <v>99.25925925925925</v>
      </c>
      <c r="J23" s="17">
        <f>(E23+F23)/D23*100</f>
        <v>61.48148148148148</v>
      </c>
      <c r="K23" s="17">
        <f>(E23*5+F23*4+G23*3)/D23</f>
        <v>3.7333333333333334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  <mergeCell ref="K10:K11"/>
    <mergeCell ref="L10:L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G21" sqref="G2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36" t="s">
        <v>29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36" t="s">
        <v>32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4.25">
      <c r="A8" s="36" t="s">
        <v>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>
      <c r="A10" s="2"/>
      <c r="B10" s="37" t="s">
        <v>3</v>
      </c>
      <c r="C10" s="37" t="s">
        <v>4</v>
      </c>
      <c r="D10" s="28" t="s">
        <v>5</v>
      </c>
      <c r="E10" s="30"/>
      <c r="F10" s="31"/>
      <c r="G10" s="31"/>
      <c r="H10" s="32"/>
      <c r="I10" s="33" t="s">
        <v>6</v>
      </c>
      <c r="J10" s="33" t="s">
        <v>7</v>
      </c>
      <c r="K10" s="34" t="s">
        <v>8</v>
      </c>
      <c r="L10" s="35"/>
    </row>
    <row r="11" spans="1:12" ht="14.25">
      <c r="A11" s="2"/>
      <c r="B11" s="38"/>
      <c r="C11" s="38"/>
      <c r="D11" s="29"/>
      <c r="E11" s="3" t="s">
        <v>9</v>
      </c>
      <c r="F11" s="3" t="s">
        <v>10</v>
      </c>
      <c r="G11" s="3" t="s">
        <v>11</v>
      </c>
      <c r="H11" s="3" t="s">
        <v>12</v>
      </c>
      <c r="I11" s="33"/>
      <c r="J11" s="33"/>
      <c r="K11" s="34"/>
      <c r="L11" s="35"/>
    </row>
    <row r="12" spans="1:12" ht="14.25">
      <c r="A12" s="2"/>
      <c r="B12" s="4" t="s">
        <v>13</v>
      </c>
      <c r="C12" s="5" t="s">
        <v>23</v>
      </c>
      <c r="D12" s="6"/>
      <c r="E12" s="6"/>
      <c r="F12" s="6"/>
      <c r="G12" s="6"/>
      <c r="H12" s="6"/>
      <c r="I12" s="25"/>
      <c r="J12" s="7"/>
      <c r="K12" s="7"/>
      <c r="L12" s="18"/>
    </row>
    <row r="13" spans="1:12" ht="14.25">
      <c r="A13" s="8"/>
      <c r="B13" s="9" t="s">
        <v>14</v>
      </c>
      <c r="C13" s="23" t="s">
        <v>24</v>
      </c>
      <c r="D13" s="10"/>
      <c r="E13" s="10"/>
      <c r="F13" s="10"/>
      <c r="G13" s="10"/>
      <c r="H13" s="10"/>
      <c r="I13" s="10"/>
      <c r="J13" s="10"/>
      <c r="K13" s="15"/>
      <c r="L13" s="19"/>
    </row>
    <row r="14" spans="1:12" ht="14.25">
      <c r="A14" s="8"/>
      <c r="B14" s="11" t="s">
        <v>15</v>
      </c>
      <c r="C14" s="24"/>
      <c r="D14" s="12"/>
      <c r="E14" s="12"/>
      <c r="F14" s="12"/>
      <c r="G14" s="12"/>
      <c r="H14" s="12"/>
      <c r="I14" s="16"/>
      <c r="J14" s="16"/>
      <c r="K14" s="16"/>
      <c r="L14" s="20"/>
    </row>
    <row r="15" spans="1:12" ht="14.25">
      <c r="A15" s="8"/>
      <c r="B15" s="9" t="s">
        <v>16</v>
      </c>
      <c r="C15" s="23" t="s">
        <v>25</v>
      </c>
      <c r="D15" s="10">
        <v>20</v>
      </c>
      <c r="E15" s="10">
        <v>6</v>
      </c>
      <c r="F15" s="10">
        <v>10</v>
      </c>
      <c r="G15" s="10">
        <v>4</v>
      </c>
      <c r="H15" s="10">
        <v>0</v>
      </c>
      <c r="I15" s="10">
        <v>100</v>
      </c>
      <c r="J15" s="15">
        <f aca="true" t="shared" si="0" ref="J15:J21">(E15+F15)/D15*100</f>
        <v>80</v>
      </c>
      <c r="K15" s="15">
        <f aca="true" t="shared" si="1" ref="K15:K21">(E15*5+F15*4+G15*3)/D15</f>
        <v>4.1</v>
      </c>
      <c r="L15" s="19"/>
    </row>
    <row r="16" spans="1:12" ht="14.25">
      <c r="A16" s="8"/>
      <c r="B16" s="9" t="s">
        <v>17</v>
      </c>
      <c r="C16" s="23" t="s">
        <v>26</v>
      </c>
      <c r="D16" s="10">
        <v>16</v>
      </c>
      <c r="E16" s="10">
        <v>6</v>
      </c>
      <c r="F16" s="10">
        <v>7</v>
      </c>
      <c r="G16" s="10">
        <v>3</v>
      </c>
      <c r="H16" s="10">
        <v>0</v>
      </c>
      <c r="I16" s="10">
        <f aca="true" t="shared" si="2" ref="I16:I21">(E16+F16+G16)/D16*100</f>
        <v>100</v>
      </c>
      <c r="J16" s="15">
        <f t="shared" si="0"/>
        <v>81.25</v>
      </c>
      <c r="K16" s="15">
        <f t="shared" si="1"/>
        <v>4.1875</v>
      </c>
      <c r="L16" s="19"/>
    </row>
    <row r="17" spans="1:12" ht="14.25">
      <c r="A17" s="8"/>
      <c r="B17" s="11" t="s">
        <v>15</v>
      </c>
      <c r="C17" s="24"/>
      <c r="D17" s="12">
        <f>(D15+D16)</f>
        <v>36</v>
      </c>
      <c r="E17" s="12">
        <f>E15+E16</f>
        <v>12</v>
      </c>
      <c r="F17" s="12">
        <f>F15+F16</f>
        <v>17</v>
      </c>
      <c r="G17" s="12">
        <f>G15+G16</f>
        <v>7</v>
      </c>
      <c r="H17" s="12">
        <f>H15+H16</f>
        <v>0</v>
      </c>
      <c r="I17" s="12">
        <f t="shared" si="2"/>
        <v>100</v>
      </c>
      <c r="J17" s="16">
        <f t="shared" si="0"/>
        <v>80.55555555555556</v>
      </c>
      <c r="K17" s="16">
        <f t="shared" si="1"/>
        <v>4.138888888888889</v>
      </c>
      <c r="L17" s="21"/>
    </row>
    <row r="18" spans="1:12" ht="14.25">
      <c r="A18" s="8"/>
      <c r="B18" s="9" t="s">
        <v>18</v>
      </c>
      <c r="C18" s="23" t="s">
        <v>22</v>
      </c>
      <c r="D18" s="10">
        <v>24</v>
      </c>
      <c r="E18" s="10">
        <v>9</v>
      </c>
      <c r="F18" s="10">
        <v>7</v>
      </c>
      <c r="G18" s="10">
        <v>8</v>
      </c>
      <c r="H18" s="10">
        <v>0</v>
      </c>
      <c r="I18" s="10">
        <f t="shared" si="2"/>
        <v>100</v>
      </c>
      <c r="J18" s="15">
        <f t="shared" si="0"/>
        <v>66.66666666666666</v>
      </c>
      <c r="K18" s="22">
        <f t="shared" si="1"/>
        <v>4.041666666666667</v>
      </c>
      <c r="L18" s="20"/>
    </row>
    <row r="19" spans="1:12" ht="14.25">
      <c r="A19" s="8"/>
      <c r="B19" s="11" t="s">
        <v>15</v>
      </c>
      <c r="C19" s="24"/>
      <c r="D19" s="12">
        <v>24</v>
      </c>
      <c r="E19" s="12">
        <v>9</v>
      </c>
      <c r="F19" s="12">
        <v>7</v>
      </c>
      <c r="G19" s="12">
        <v>8</v>
      </c>
      <c r="H19" s="12">
        <v>0</v>
      </c>
      <c r="I19" s="12">
        <f t="shared" si="2"/>
        <v>100</v>
      </c>
      <c r="J19" s="16">
        <f t="shared" si="0"/>
        <v>66.66666666666666</v>
      </c>
      <c r="K19" s="16">
        <f t="shared" si="1"/>
        <v>4.041666666666667</v>
      </c>
      <c r="L19" s="21"/>
    </row>
    <row r="20" spans="1:12" ht="14.25">
      <c r="A20" s="8"/>
      <c r="B20" s="9" t="s">
        <v>19</v>
      </c>
      <c r="C20" s="23" t="s">
        <v>21</v>
      </c>
      <c r="D20" s="10">
        <v>31</v>
      </c>
      <c r="E20" s="10">
        <v>8</v>
      </c>
      <c r="F20" s="10">
        <v>14</v>
      </c>
      <c r="G20" s="10">
        <v>9</v>
      </c>
      <c r="H20" s="10">
        <v>0</v>
      </c>
      <c r="I20" s="10">
        <f t="shared" si="2"/>
        <v>100</v>
      </c>
      <c r="J20" s="15">
        <f t="shared" si="0"/>
        <v>70.96774193548387</v>
      </c>
      <c r="K20" s="22">
        <f t="shared" si="1"/>
        <v>3.967741935483871</v>
      </c>
      <c r="L20" s="20"/>
    </row>
    <row r="21" spans="1:12" ht="14.25">
      <c r="A21" s="8"/>
      <c r="B21" s="11" t="s">
        <v>15</v>
      </c>
      <c r="C21" s="24"/>
      <c r="D21" s="12">
        <v>31</v>
      </c>
      <c r="E21" s="12">
        <v>8</v>
      </c>
      <c r="F21" s="12">
        <v>14</v>
      </c>
      <c r="G21" s="12">
        <v>9</v>
      </c>
      <c r="H21" s="12">
        <v>0</v>
      </c>
      <c r="I21" s="12">
        <f t="shared" si="2"/>
        <v>100</v>
      </c>
      <c r="J21" s="16">
        <f t="shared" si="0"/>
        <v>70.96774193548387</v>
      </c>
      <c r="K21" s="16">
        <f t="shared" si="1"/>
        <v>3.967741935483871</v>
      </c>
      <c r="L21" s="21"/>
    </row>
    <row r="22" spans="1:12" ht="14.25">
      <c r="A22" s="8"/>
      <c r="B22" s="9"/>
      <c r="C22" s="9"/>
      <c r="D22" s="10"/>
      <c r="E22" s="10"/>
      <c r="F22" s="10"/>
      <c r="G22" s="10"/>
      <c r="H22" s="10"/>
      <c r="I22" s="10"/>
      <c r="J22" s="15"/>
      <c r="K22" s="22"/>
      <c r="L22" s="20"/>
    </row>
    <row r="23" spans="1:12" ht="14.25">
      <c r="A23" s="8"/>
      <c r="B23" s="13" t="s">
        <v>20</v>
      </c>
      <c r="C23" s="13"/>
      <c r="D23" s="14">
        <f>D14+D17+D19+D21</f>
        <v>91</v>
      </c>
      <c r="E23" s="14">
        <f>E14+E17+E19+E21</f>
        <v>29</v>
      </c>
      <c r="F23" s="14">
        <f>F14+F17+F19+F21</f>
        <v>38</v>
      </c>
      <c r="G23" s="14">
        <f>G14+G17+G19+G21</f>
        <v>24</v>
      </c>
      <c r="H23" s="14">
        <f>H14+H17+H19+H21</f>
        <v>0</v>
      </c>
      <c r="I23" s="26">
        <f>(E23+F23+G23)/D23*100</f>
        <v>100</v>
      </c>
      <c r="J23" s="17">
        <f>(E23+F23)/D23*100</f>
        <v>73.62637362637363</v>
      </c>
      <c r="K23" s="17">
        <f>(E23*5+F23*4+G23*3)/D23</f>
        <v>4.054945054945055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  <mergeCell ref="K10:K11"/>
    <mergeCell ref="L10:L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36" t="s">
        <v>27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36" t="s">
        <v>32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4.25">
      <c r="A8" s="36" t="s">
        <v>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>
      <c r="A10" s="2"/>
      <c r="B10" s="37" t="s">
        <v>3</v>
      </c>
      <c r="C10" s="37" t="s">
        <v>4</v>
      </c>
      <c r="D10" s="28" t="s">
        <v>5</v>
      </c>
      <c r="E10" s="30"/>
      <c r="F10" s="31"/>
      <c r="G10" s="31"/>
      <c r="H10" s="32"/>
      <c r="I10" s="33" t="s">
        <v>6</v>
      </c>
      <c r="J10" s="33" t="s">
        <v>7</v>
      </c>
      <c r="K10" s="34" t="s">
        <v>8</v>
      </c>
      <c r="L10" s="35"/>
    </row>
    <row r="11" spans="1:12" ht="14.25">
      <c r="A11" s="2"/>
      <c r="B11" s="38"/>
      <c r="C11" s="38"/>
      <c r="D11" s="29"/>
      <c r="E11" s="3" t="s">
        <v>9</v>
      </c>
      <c r="F11" s="3" t="s">
        <v>10</v>
      </c>
      <c r="G11" s="3" t="s">
        <v>11</v>
      </c>
      <c r="H11" s="3" t="s">
        <v>12</v>
      </c>
      <c r="I11" s="33"/>
      <c r="J11" s="33"/>
      <c r="K11" s="34"/>
      <c r="L11" s="35"/>
    </row>
    <row r="12" spans="1:12" ht="14.25">
      <c r="A12" s="2"/>
      <c r="B12" s="4" t="s">
        <v>13</v>
      </c>
      <c r="C12" s="5" t="s">
        <v>23</v>
      </c>
      <c r="D12" s="6">
        <v>26</v>
      </c>
      <c r="E12" s="6">
        <v>6</v>
      </c>
      <c r="F12" s="6">
        <v>12</v>
      </c>
      <c r="G12" s="6">
        <v>7</v>
      </c>
      <c r="H12" s="6">
        <v>1</v>
      </c>
      <c r="I12" s="25">
        <f>(E12+F12+G12)/D12*100</f>
        <v>96.15384615384616</v>
      </c>
      <c r="J12" s="7">
        <f>(E12+F12)/D12*100</f>
        <v>69.23076923076923</v>
      </c>
      <c r="K12" s="7">
        <f>(E12*5+F12*4+G12*3+H12*2)/D12</f>
        <v>3.8846153846153846</v>
      </c>
      <c r="L12" s="18"/>
    </row>
    <row r="13" spans="1:12" ht="14.25">
      <c r="A13" s="8"/>
      <c r="B13" s="9" t="s">
        <v>14</v>
      </c>
      <c r="C13" s="23" t="s">
        <v>24</v>
      </c>
      <c r="D13" s="10">
        <v>18</v>
      </c>
      <c r="E13" s="10">
        <v>3</v>
      </c>
      <c r="F13" s="10">
        <v>10</v>
      </c>
      <c r="G13" s="10">
        <v>5</v>
      </c>
      <c r="H13" s="10">
        <v>0</v>
      </c>
      <c r="I13" s="10">
        <f>(E13+F13+G13)/D13*100</f>
        <v>100</v>
      </c>
      <c r="J13" s="15">
        <f>(E13+F13)/D13*100</f>
        <v>72.22222222222221</v>
      </c>
      <c r="K13" s="15">
        <f>(E13*5+F13*4+G13*3)/D13</f>
        <v>3.888888888888889</v>
      </c>
      <c r="L13" s="19"/>
    </row>
    <row r="14" spans="1:12" ht="14.25">
      <c r="A14" s="8"/>
      <c r="B14" s="11" t="s">
        <v>15</v>
      </c>
      <c r="C14" s="24"/>
      <c r="D14" s="12">
        <f>D12+D13</f>
        <v>44</v>
      </c>
      <c r="E14" s="12">
        <f>E12+E13</f>
        <v>9</v>
      </c>
      <c r="F14" s="12">
        <f>F12+F13</f>
        <v>22</v>
      </c>
      <c r="G14" s="12">
        <f>G12+G13</f>
        <v>12</v>
      </c>
      <c r="H14" s="12">
        <f>H12+H13</f>
        <v>1</v>
      </c>
      <c r="I14" s="16">
        <f>(E14+F14+G14)/D14*100</f>
        <v>97.72727272727273</v>
      </c>
      <c r="J14" s="16">
        <f>(E14+F14)/D14*100</f>
        <v>70.45454545454545</v>
      </c>
      <c r="K14" s="16">
        <f>(E14*5+F14*4+G14*3+H14*2)/D14</f>
        <v>3.8863636363636362</v>
      </c>
      <c r="L14" s="20"/>
    </row>
    <row r="15" spans="1:12" ht="14.25">
      <c r="A15" s="8"/>
      <c r="B15" s="9" t="s">
        <v>16</v>
      </c>
      <c r="C15" s="23" t="s">
        <v>25</v>
      </c>
      <c r="D15" s="10">
        <v>20</v>
      </c>
      <c r="E15" s="10">
        <v>3</v>
      </c>
      <c r="F15" s="10">
        <v>13</v>
      </c>
      <c r="G15" s="10">
        <v>4</v>
      </c>
      <c r="H15" s="10">
        <v>0</v>
      </c>
      <c r="I15" s="10">
        <f aca="true" t="shared" si="0" ref="I15:I21">(E15+F15+G15)/D15*100</f>
        <v>100</v>
      </c>
      <c r="J15" s="15">
        <f aca="true" t="shared" si="1" ref="J15:J21">(E15+F15)/D15*100</f>
        <v>80</v>
      </c>
      <c r="K15" s="15">
        <f aca="true" t="shared" si="2" ref="K15:K21">(E15*5+F15*4+G15*3)/D15</f>
        <v>3.95</v>
      </c>
      <c r="L15" s="19"/>
    </row>
    <row r="16" spans="1:12" ht="14.25">
      <c r="A16" s="8"/>
      <c r="B16" s="9" t="s">
        <v>17</v>
      </c>
      <c r="C16" s="23" t="s">
        <v>26</v>
      </c>
      <c r="D16" s="10">
        <v>16</v>
      </c>
      <c r="E16" s="10">
        <v>3</v>
      </c>
      <c r="F16" s="10">
        <v>8</v>
      </c>
      <c r="G16" s="10">
        <v>5</v>
      </c>
      <c r="H16" s="10">
        <v>0</v>
      </c>
      <c r="I16" s="10">
        <f t="shared" si="0"/>
        <v>100</v>
      </c>
      <c r="J16" s="15">
        <f t="shared" si="1"/>
        <v>68.75</v>
      </c>
      <c r="K16" s="15">
        <f t="shared" si="2"/>
        <v>3.875</v>
      </c>
      <c r="L16" s="19"/>
    </row>
    <row r="17" spans="1:12" ht="14.25">
      <c r="A17" s="8"/>
      <c r="B17" s="11" t="s">
        <v>15</v>
      </c>
      <c r="C17" s="24"/>
      <c r="D17" s="12">
        <f>(D15+D16)</f>
        <v>36</v>
      </c>
      <c r="E17" s="12">
        <f>E15+E16</f>
        <v>6</v>
      </c>
      <c r="F17" s="12">
        <f>F15+F16</f>
        <v>21</v>
      </c>
      <c r="G17" s="12">
        <f>G15+G16</f>
        <v>9</v>
      </c>
      <c r="H17" s="12">
        <f>H15+H16</f>
        <v>0</v>
      </c>
      <c r="I17" s="12">
        <f t="shared" si="0"/>
        <v>100</v>
      </c>
      <c r="J17" s="16">
        <f t="shared" si="1"/>
        <v>75</v>
      </c>
      <c r="K17" s="16">
        <f t="shared" si="2"/>
        <v>3.9166666666666665</v>
      </c>
      <c r="L17" s="21"/>
    </row>
    <row r="18" spans="1:12" ht="14.25">
      <c r="A18" s="8"/>
      <c r="B18" s="9" t="s">
        <v>18</v>
      </c>
      <c r="C18" s="23" t="s">
        <v>22</v>
      </c>
      <c r="D18" s="10">
        <v>24</v>
      </c>
      <c r="E18" s="10">
        <v>2</v>
      </c>
      <c r="F18" s="10">
        <v>10</v>
      </c>
      <c r="G18" s="10">
        <v>12</v>
      </c>
      <c r="H18" s="10">
        <v>0</v>
      </c>
      <c r="I18" s="10">
        <f t="shared" si="0"/>
        <v>100</v>
      </c>
      <c r="J18" s="15">
        <f t="shared" si="1"/>
        <v>50</v>
      </c>
      <c r="K18" s="22">
        <f t="shared" si="2"/>
        <v>3.5833333333333335</v>
      </c>
      <c r="L18" s="20"/>
    </row>
    <row r="19" spans="1:12" ht="14.25">
      <c r="A19" s="8"/>
      <c r="B19" s="11" t="s">
        <v>15</v>
      </c>
      <c r="C19" s="24"/>
      <c r="D19" s="12">
        <v>24</v>
      </c>
      <c r="E19" s="12">
        <v>2</v>
      </c>
      <c r="F19" s="12">
        <v>10</v>
      </c>
      <c r="G19" s="12">
        <v>12</v>
      </c>
      <c r="H19" s="12">
        <v>0</v>
      </c>
      <c r="I19" s="12">
        <f t="shared" si="0"/>
        <v>100</v>
      </c>
      <c r="J19" s="16">
        <f t="shared" si="1"/>
        <v>50</v>
      </c>
      <c r="K19" s="16">
        <f t="shared" si="2"/>
        <v>3.5833333333333335</v>
      </c>
      <c r="L19" s="21"/>
    </row>
    <row r="20" spans="1:12" ht="14.25">
      <c r="A20" s="8"/>
      <c r="B20" s="9" t="s">
        <v>19</v>
      </c>
      <c r="C20" s="23" t="s">
        <v>21</v>
      </c>
      <c r="D20" s="10">
        <v>31</v>
      </c>
      <c r="E20" s="10">
        <v>5</v>
      </c>
      <c r="F20" s="10">
        <v>14</v>
      </c>
      <c r="G20" s="10">
        <v>12</v>
      </c>
      <c r="H20" s="10">
        <v>0</v>
      </c>
      <c r="I20" s="10">
        <f t="shared" si="0"/>
        <v>100</v>
      </c>
      <c r="J20" s="15">
        <f t="shared" si="1"/>
        <v>61.29032258064516</v>
      </c>
      <c r="K20" s="22">
        <f t="shared" si="2"/>
        <v>3.774193548387097</v>
      </c>
      <c r="L20" s="20"/>
    </row>
    <row r="21" spans="1:12" ht="14.25">
      <c r="A21" s="8"/>
      <c r="B21" s="11" t="s">
        <v>15</v>
      </c>
      <c r="C21" s="24"/>
      <c r="D21" s="12">
        <v>31</v>
      </c>
      <c r="E21" s="12">
        <v>5</v>
      </c>
      <c r="F21" s="12">
        <v>14</v>
      </c>
      <c r="G21" s="12">
        <v>12</v>
      </c>
      <c r="H21" s="12">
        <v>0</v>
      </c>
      <c r="I21" s="12">
        <f t="shared" si="0"/>
        <v>100</v>
      </c>
      <c r="J21" s="16">
        <f t="shared" si="1"/>
        <v>61.29032258064516</v>
      </c>
      <c r="K21" s="16">
        <f t="shared" si="2"/>
        <v>3.774193548387097</v>
      </c>
      <c r="L21" s="21"/>
    </row>
    <row r="22" spans="1:12" ht="14.25">
      <c r="A22" s="8"/>
      <c r="B22" s="9"/>
      <c r="C22" s="9"/>
      <c r="D22" s="10"/>
      <c r="E22" s="10"/>
      <c r="F22" s="10"/>
      <c r="G22" s="10"/>
      <c r="H22" s="10"/>
      <c r="I22" s="10"/>
      <c r="J22" s="15"/>
      <c r="K22" s="22"/>
      <c r="L22" s="20"/>
    </row>
    <row r="23" spans="1:12" ht="14.25">
      <c r="A23" s="8"/>
      <c r="B23" s="13" t="s">
        <v>20</v>
      </c>
      <c r="C23" s="13"/>
      <c r="D23" s="14">
        <f>D14+D17+D19+D21</f>
        <v>135</v>
      </c>
      <c r="E23" s="14">
        <f>E14+E17+E19+E21</f>
        <v>22</v>
      </c>
      <c r="F23" s="14">
        <f>F14+F17+F19+F21</f>
        <v>67</v>
      </c>
      <c r="G23" s="14">
        <f>G14+G17+G19+G21</f>
        <v>45</v>
      </c>
      <c r="H23" s="14">
        <f>H14+H17+H19+H21</f>
        <v>1</v>
      </c>
      <c r="I23" s="17">
        <f>(E23+F23+G23)/D23*100</f>
        <v>99.25925925925925</v>
      </c>
      <c r="J23" s="17">
        <f>(E23+F23)/D23*100</f>
        <v>65.92592592592592</v>
      </c>
      <c r="K23" s="17">
        <f>(E23*5+F23*4+G23*3)/D23</f>
        <v>3.8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  <mergeCell ref="K10:K11"/>
    <mergeCell ref="L10:L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R21" sqref="R2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36" t="s">
        <v>28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36" t="s">
        <v>32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4.25">
      <c r="A8" s="36" t="s">
        <v>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>
      <c r="A10" s="2"/>
      <c r="B10" s="37" t="s">
        <v>3</v>
      </c>
      <c r="C10" s="37" t="s">
        <v>4</v>
      </c>
      <c r="D10" s="28" t="s">
        <v>5</v>
      </c>
      <c r="E10" s="30"/>
      <c r="F10" s="31"/>
      <c r="G10" s="31"/>
      <c r="H10" s="32"/>
      <c r="I10" s="33" t="s">
        <v>6</v>
      </c>
      <c r="J10" s="33" t="s">
        <v>7</v>
      </c>
      <c r="K10" s="34" t="s">
        <v>8</v>
      </c>
      <c r="L10" s="35"/>
    </row>
    <row r="11" spans="1:12" ht="14.25">
      <c r="A11" s="2"/>
      <c r="B11" s="38"/>
      <c r="C11" s="38"/>
      <c r="D11" s="29"/>
      <c r="E11" s="3" t="s">
        <v>9</v>
      </c>
      <c r="F11" s="3" t="s">
        <v>10</v>
      </c>
      <c r="G11" s="3" t="s">
        <v>11</v>
      </c>
      <c r="H11" s="3" t="s">
        <v>12</v>
      </c>
      <c r="I11" s="33"/>
      <c r="J11" s="33"/>
      <c r="K11" s="34"/>
      <c r="L11" s="35"/>
    </row>
    <row r="12" spans="1:12" ht="14.25">
      <c r="A12" s="2"/>
      <c r="B12" s="4" t="s">
        <v>13</v>
      </c>
      <c r="C12" s="5" t="s">
        <v>23</v>
      </c>
      <c r="D12" s="6">
        <v>26</v>
      </c>
      <c r="E12" s="6">
        <v>9</v>
      </c>
      <c r="F12" s="6">
        <v>11</v>
      </c>
      <c r="G12" s="6">
        <v>6</v>
      </c>
      <c r="H12" s="6">
        <v>0</v>
      </c>
      <c r="I12" s="25">
        <f>(E12+F12+G12)/D12*100</f>
        <v>100</v>
      </c>
      <c r="J12" s="7">
        <f>(E12+F12)/D12*100</f>
        <v>76.92307692307693</v>
      </c>
      <c r="K12" s="7">
        <f>(E12*5+F12*4+G12*3+H12*2)/D12</f>
        <v>4.115384615384615</v>
      </c>
      <c r="L12" s="18"/>
    </row>
    <row r="13" spans="1:12" ht="14.25">
      <c r="A13" s="8"/>
      <c r="B13" s="9" t="s">
        <v>14</v>
      </c>
      <c r="C13" s="23" t="s">
        <v>24</v>
      </c>
      <c r="D13" s="10">
        <v>18</v>
      </c>
      <c r="E13" s="10">
        <v>6</v>
      </c>
      <c r="F13" s="10">
        <v>6</v>
      </c>
      <c r="G13" s="10">
        <v>6</v>
      </c>
      <c r="H13" s="10">
        <v>0</v>
      </c>
      <c r="I13" s="10">
        <f>(E13+F13+G13)/D13*100</f>
        <v>100</v>
      </c>
      <c r="J13" s="15">
        <f>(E13+F13)/D13*100</f>
        <v>66.66666666666666</v>
      </c>
      <c r="K13" s="15">
        <f>(E13*5+F13*4+G13*3)/D13</f>
        <v>4</v>
      </c>
      <c r="L13" s="19"/>
    </row>
    <row r="14" spans="1:12" ht="14.25">
      <c r="A14" s="8"/>
      <c r="B14" s="11" t="s">
        <v>15</v>
      </c>
      <c r="C14" s="24"/>
      <c r="D14" s="12">
        <f>D12+D13</f>
        <v>44</v>
      </c>
      <c r="E14" s="12">
        <f>E12+E13</f>
        <v>15</v>
      </c>
      <c r="F14" s="12">
        <f>F12+F13</f>
        <v>17</v>
      </c>
      <c r="G14" s="12">
        <f>G12+G13</f>
        <v>12</v>
      </c>
      <c r="H14" s="12">
        <f>H12+H13</f>
        <v>0</v>
      </c>
      <c r="I14" s="27">
        <f>(E14+F14+G14)/D14*100</f>
        <v>100</v>
      </c>
      <c r="J14" s="16">
        <f>(E14+F14)/D14*100</f>
        <v>72.72727272727273</v>
      </c>
      <c r="K14" s="16">
        <f>(E14*5+F14*4+G14*3+H14*2)/D14</f>
        <v>4.068181818181818</v>
      </c>
      <c r="L14" s="20"/>
    </row>
    <row r="15" spans="1:12" ht="14.25">
      <c r="A15" s="8"/>
      <c r="B15" s="9" t="s">
        <v>16</v>
      </c>
      <c r="C15" s="23" t="s">
        <v>25</v>
      </c>
      <c r="D15" s="10">
        <v>19</v>
      </c>
      <c r="E15" s="10">
        <v>6</v>
      </c>
      <c r="F15" s="10">
        <v>12</v>
      </c>
      <c r="G15" s="10">
        <v>1</v>
      </c>
      <c r="H15" s="10">
        <v>0</v>
      </c>
      <c r="I15" s="10">
        <f aca="true" t="shared" si="0" ref="I15:I21">(E15+F15+G15)/D15*100</f>
        <v>100</v>
      </c>
      <c r="J15" s="15">
        <f aca="true" t="shared" si="1" ref="J15:J21">(E15+F15)/D15*100</f>
        <v>94.73684210526315</v>
      </c>
      <c r="K15" s="15">
        <f aca="true" t="shared" si="2" ref="K15:K21">(E15*5+F15*4+G15*3)/D15</f>
        <v>4.2631578947368425</v>
      </c>
      <c r="L15" s="19"/>
    </row>
    <row r="16" spans="1:12" ht="14.25">
      <c r="A16" s="8"/>
      <c r="B16" s="9" t="s">
        <v>17</v>
      </c>
      <c r="C16" s="23" t="s">
        <v>26</v>
      </c>
      <c r="D16" s="10">
        <v>16</v>
      </c>
      <c r="E16" s="10">
        <v>4</v>
      </c>
      <c r="F16" s="10">
        <v>8</v>
      </c>
      <c r="G16" s="10">
        <v>4</v>
      </c>
      <c r="H16" s="10">
        <v>0</v>
      </c>
      <c r="I16" s="10">
        <f t="shared" si="0"/>
        <v>100</v>
      </c>
      <c r="J16" s="15">
        <f t="shared" si="1"/>
        <v>75</v>
      </c>
      <c r="K16" s="15">
        <f t="shared" si="2"/>
        <v>4</v>
      </c>
      <c r="L16" s="19"/>
    </row>
    <row r="17" spans="1:12" ht="14.25">
      <c r="A17" s="8"/>
      <c r="B17" s="11" t="s">
        <v>15</v>
      </c>
      <c r="C17" s="24"/>
      <c r="D17" s="12">
        <f>(D15+D16)</f>
        <v>35</v>
      </c>
      <c r="E17" s="12">
        <f>E15+E16</f>
        <v>10</v>
      </c>
      <c r="F17" s="12">
        <f>F15+F16</f>
        <v>20</v>
      </c>
      <c r="G17" s="12">
        <f>G15+G16</f>
        <v>5</v>
      </c>
      <c r="H17" s="12">
        <f>H15+H16</f>
        <v>0</v>
      </c>
      <c r="I17" s="12">
        <f t="shared" si="0"/>
        <v>100</v>
      </c>
      <c r="J17" s="16">
        <f t="shared" si="1"/>
        <v>85.71428571428571</v>
      </c>
      <c r="K17" s="16">
        <f t="shared" si="2"/>
        <v>4.142857142857143</v>
      </c>
      <c r="L17" s="21"/>
    </row>
    <row r="18" spans="1:12" ht="14.25">
      <c r="A18" s="8"/>
      <c r="B18" s="9" t="s">
        <v>18</v>
      </c>
      <c r="C18" s="23" t="s">
        <v>22</v>
      </c>
      <c r="D18" s="10">
        <v>24</v>
      </c>
      <c r="E18" s="10">
        <v>7</v>
      </c>
      <c r="F18" s="10">
        <v>11</v>
      </c>
      <c r="G18" s="10">
        <v>6</v>
      </c>
      <c r="H18" s="10">
        <v>0</v>
      </c>
      <c r="I18" s="10">
        <f t="shared" si="0"/>
        <v>100</v>
      </c>
      <c r="J18" s="15">
        <f t="shared" si="1"/>
        <v>75</v>
      </c>
      <c r="K18" s="22">
        <f t="shared" si="2"/>
        <v>4.041666666666667</v>
      </c>
      <c r="L18" s="20"/>
    </row>
    <row r="19" spans="1:12" ht="14.25">
      <c r="A19" s="8"/>
      <c r="B19" s="11" t="s">
        <v>15</v>
      </c>
      <c r="C19" s="24"/>
      <c r="D19" s="12">
        <v>24</v>
      </c>
      <c r="E19" s="12">
        <v>7</v>
      </c>
      <c r="F19" s="12">
        <v>11</v>
      </c>
      <c r="G19" s="12">
        <v>6</v>
      </c>
      <c r="H19" s="12">
        <v>0</v>
      </c>
      <c r="I19" s="12">
        <f t="shared" si="0"/>
        <v>100</v>
      </c>
      <c r="J19" s="16">
        <f t="shared" si="1"/>
        <v>75</v>
      </c>
      <c r="K19" s="16">
        <f t="shared" si="2"/>
        <v>4.041666666666667</v>
      </c>
      <c r="L19" s="21"/>
    </row>
    <row r="20" spans="1:12" ht="14.25">
      <c r="A20" s="8"/>
      <c r="B20" s="9" t="s">
        <v>19</v>
      </c>
      <c r="C20" s="23" t="s">
        <v>21</v>
      </c>
      <c r="D20" s="10">
        <v>31</v>
      </c>
      <c r="E20" s="10">
        <v>7</v>
      </c>
      <c r="F20" s="10">
        <v>14</v>
      </c>
      <c r="G20" s="10">
        <v>10</v>
      </c>
      <c r="H20" s="10">
        <v>0</v>
      </c>
      <c r="I20" s="10">
        <f t="shared" si="0"/>
        <v>100</v>
      </c>
      <c r="J20" s="15">
        <f t="shared" si="1"/>
        <v>67.74193548387096</v>
      </c>
      <c r="K20" s="22">
        <f t="shared" si="2"/>
        <v>3.903225806451613</v>
      </c>
      <c r="L20" s="20"/>
    </row>
    <row r="21" spans="1:12" ht="14.25">
      <c r="A21" s="8"/>
      <c r="B21" s="11" t="s">
        <v>15</v>
      </c>
      <c r="C21" s="24"/>
      <c r="D21" s="12">
        <v>31</v>
      </c>
      <c r="E21" s="12">
        <v>7</v>
      </c>
      <c r="F21" s="12">
        <v>14</v>
      </c>
      <c r="G21" s="12">
        <v>10</v>
      </c>
      <c r="H21" s="12">
        <v>0</v>
      </c>
      <c r="I21" s="12">
        <f t="shared" si="0"/>
        <v>100</v>
      </c>
      <c r="J21" s="16">
        <f t="shared" si="1"/>
        <v>67.74193548387096</v>
      </c>
      <c r="K21" s="16">
        <f t="shared" si="2"/>
        <v>3.903225806451613</v>
      </c>
      <c r="L21" s="21"/>
    </row>
    <row r="22" spans="1:12" ht="14.25">
      <c r="A22" s="8"/>
      <c r="B22" s="9"/>
      <c r="C22" s="9"/>
      <c r="D22" s="10"/>
      <c r="E22" s="10"/>
      <c r="F22" s="10"/>
      <c r="G22" s="10"/>
      <c r="H22" s="10"/>
      <c r="I22" s="10"/>
      <c r="J22" s="15"/>
      <c r="K22" s="22"/>
      <c r="L22" s="20"/>
    </row>
    <row r="23" spans="1:12" ht="14.25">
      <c r="A23" s="8"/>
      <c r="B23" s="13" t="s">
        <v>20</v>
      </c>
      <c r="C23" s="13"/>
      <c r="D23" s="14">
        <f>D14+D17+D19+D21</f>
        <v>134</v>
      </c>
      <c r="E23" s="14">
        <f>E14+E17+E19+E21</f>
        <v>39</v>
      </c>
      <c r="F23" s="14">
        <f>F14+F17+F19+F21</f>
        <v>62</v>
      </c>
      <c r="G23" s="14">
        <f>G14+G17+G19+G21</f>
        <v>33</v>
      </c>
      <c r="H23" s="14">
        <f>H14+H17+H19+H21</f>
        <v>0</v>
      </c>
      <c r="I23" s="26">
        <f>(E23+F23+G23)/D23*100</f>
        <v>100</v>
      </c>
      <c r="J23" s="17">
        <f>(E23+F23)/D23*100</f>
        <v>75.3731343283582</v>
      </c>
      <c r="K23" s="17">
        <f>(E23*5+F23*4+G23*3)/D23</f>
        <v>4.044776119402985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  <mergeCell ref="K10:K11"/>
    <mergeCell ref="L10:L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7">
      <selection activeCell="M17" sqref="M17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36" t="s">
        <v>30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36" t="s">
        <v>32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4.25">
      <c r="A8" s="36" t="s">
        <v>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>
      <c r="A10" s="2"/>
      <c r="B10" s="37" t="s">
        <v>3</v>
      </c>
      <c r="C10" s="37" t="s">
        <v>4</v>
      </c>
      <c r="D10" s="28" t="s">
        <v>5</v>
      </c>
      <c r="E10" s="30"/>
      <c r="F10" s="31"/>
      <c r="G10" s="31"/>
      <c r="H10" s="32"/>
      <c r="I10" s="33" t="s">
        <v>6</v>
      </c>
      <c r="J10" s="33" t="s">
        <v>7</v>
      </c>
      <c r="K10" s="34" t="s">
        <v>8</v>
      </c>
      <c r="L10" s="35"/>
    </row>
    <row r="11" spans="1:12" ht="14.25">
      <c r="A11" s="2"/>
      <c r="B11" s="38"/>
      <c r="C11" s="38"/>
      <c r="D11" s="29"/>
      <c r="E11" s="3" t="s">
        <v>9</v>
      </c>
      <c r="F11" s="3" t="s">
        <v>10</v>
      </c>
      <c r="G11" s="3" t="s">
        <v>11</v>
      </c>
      <c r="H11" s="3" t="s">
        <v>12</v>
      </c>
      <c r="I11" s="33"/>
      <c r="J11" s="33"/>
      <c r="K11" s="34"/>
      <c r="L11" s="35"/>
    </row>
    <row r="12" spans="1:12" ht="14.25">
      <c r="A12" s="2"/>
      <c r="B12" s="4" t="s">
        <v>13</v>
      </c>
      <c r="C12" s="5" t="s">
        <v>23</v>
      </c>
      <c r="D12" s="6">
        <v>26</v>
      </c>
      <c r="E12" s="6">
        <v>11</v>
      </c>
      <c r="F12" s="6">
        <v>11</v>
      </c>
      <c r="G12" s="6">
        <v>4</v>
      </c>
      <c r="H12" s="6">
        <v>0</v>
      </c>
      <c r="I12" s="25">
        <f>(E12+F12+G12)/D12*100</f>
        <v>100</v>
      </c>
      <c r="J12" s="7">
        <f>(E12+F12)/D12*100</f>
        <v>84.61538461538461</v>
      </c>
      <c r="K12" s="7">
        <f>(E12*5+F12*4+G12*3+H12*2)/D12</f>
        <v>4.269230769230769</v>
      </c>
      <c r="L12" s="18"/>
    </row>
    <row r="13" spans="1:12" ht="14.25">
      <c r="A13" s="8"/>
      <c r="B13" s="9" t="s">
        <v>14</v>
      </c>
      <c r="C13" s="23" t="s">
        <v>24</v>
      </c>
      <c r="D13" s="10">
        <v>18</v>
      </c>
      <c r="E13" s="10">
        <v>10</v>
      </c>
      <c r="F13" s="10">
        <v>8</v>
      </c>
      <c r="G13" s="10">
        <v>0</v>
      </c>
      <c r="H13" s="10">
        <v>0</v>
      </c>
      <c r="I13" s="10">
        <f>(E13+F13+G13)/D13*100</f>
        <v>100</v>
      </c>
      <c r="J13" s="10">
        <f>(E13+F13)/D13*100</f>
        <v>100</v>
      </c>
      <c r="K13" s="15">
        <f>(E13*5+F13*4+G13*3)/D13</f>
        <v>4.555555555555555</v>
      </c>
      <c r="L13" s="19"/>
    </row>
    <row r="14" spans="1:12" ht="14.25">
      <c r="A14" s="8"/>
      <c r="B14" s="11" t="s">
        <v>15</v>
      </c>
      <c r="C14" s="24"/>
      <c r="D14" s="12">
        <f>D12+D13</f>
        <v>44</v>
      </c>
      <c r="E14" s="12">
        <f>E12+E13</f>
        <v>21</v>
      </c>
      <c r="F14" s="12">
        <f>F12+F13</f>
        <v>19</v>
      </c>
      <c r="G14" s="12">
        <f>G12+G13</f>
        <v>4</v>
      </c>
      <c r="H14" s="12">
        <f>H12+H13</f>
        <v>0</v>
      </c>
      <c r="I14" s="27">
        <f>(E14+F14+G14)/D14*100</f>
        <v>100</v>
      </c>
      <c r="J14" s="16">
        <f>(E14+F14)/D14*100</f>
        <v>90.9090909090909</v>
      </c>
      <c r="K14" s="16">
        <f>(E14*5+F14*4+G14*3+H14*2)/D14</f>
        <v>4.386363636363637</v>
      </c>
      <c r="L14" s="20"/>
    </row>
    <row r="15" spans="1:12" ht="14.25">
      <c r="A15" s="8"/>
      <c r="B15" s="9" t="s">
        <v>16</v>
      </c>
      <c r="C15" s="23" t="s">
        <v>25</v>
      </c>
      <c r="D15" s="10">
        <v>19</v>
      </c>
      <c r="E15" s="10">
        <v>7</v>
      </c>
      <c r="F15" s="10">
        <v>12</v>
      </c>
      <c r="G15" s="10">
        <v>0</v>
      </c>
      <c r="H15" s="10">
        <v>0</v>
      </c>
      <c r="I15" s="10">
        <f aca="true" t="shared" si="0" ref="I15:I21">(E15+F15+G15)/D15*100</f>
        <v>100</v>
      </c>
      <c r="J15" s="39">
        <f aca="true" t="shared" si="1" ref="J15:J21">(E15+F15)/D15*100</f>
        <v>100</v>
      </c>
      <c r="K15" s="15">
        <f aca="true" t="shared" si="2" ref="K15:K21">(E15*5+F15*4+G15*3)/D15</f>
        <v>4.368421052631579</v>
      </c>
      <c r="L15" s="19"/>
    </row>
    <row r="16" spans="1:12" ht="14.25">
      <c r="A16" s="8"/>
      <c r="B16" s="9" t="s">
        <v>17</v>
      </c>
      <c r="C16" s="23" t="s">
        <v>26</v>
      </c>
      <c r="D16" s="10">
        <v>16</v>
      </c>
      <c r="E16" s="10">
        <v>10</v>
      </c>
      <c r="F16" s="10">
        <v>5</v>
      </c>
      <c r="G16" s="10">
        <v>1</v>
      </c>
      <c r="H16" s="10">
        <v>0</v>
      </c>
      <c r="I16" s="10">
        <f t="shared" si="0"/>
        <v>100</v>
      </c>
      <c r="J16" s="15">
        <f t="shared" si="1"/>
        <v>93.75</v>
      </c>
      <c r="K16" s="15">
        <f t="shared" si="2"/>
        <v>4.5625</v>
      </c>
      <c r="L16" s="19"/>
    </row>
    <row r="17" spans="1:12" ht="14.25">
      <c r="A17" s="8"/>
      <c r="B17" s="11" t="s">
        <v>15</v>
      </c>
      <c r="C17" s="24"/>
      <c r="D17" s="12">
        <f>(D15+D16)</f>
        <v>35</v>
      </c>
      <c r="E17" s="12">
        <f>E15+E16</f>
        <v>17</v>
      </c>
      <c r="F17" s="12">
        <f>F15+F16</f>
        <v>17</v>
      </c>
      <c r="G17" s="12">
        <f>G15+G16</f>
        <v>1</v>
      </c>
      <c r="H17" s="12">
        <f>H15+H16</f>
        <v>0</v>
      </c>
      <c r="I17" s="12">
        <f t="shared" si="0"/>
        <v>100</v>
      </c>
      <c r="J17" s="16">
        <f t="shared" si="1"/>
        <v>97.14285714285714</v>
      </c>
      <c r="K17" s="16">
        <f t="shared" si="2"/>
        <v>4.457142857142857</v>
      </c>
      <c r="L17" s="21"/>
    </row>
    <row r="18" spans="1:12" ht="14.25">
      <c r="A18" s="8"/>
      <c r="B18" s="9" t="s">
        <v>18</v>
      </c>
      <c r="C18" s="23" t="s">
        <v>22</v>
      </c>
      <c r="D18" s="10">
        <v>24</v>
      </c>
      <c r="E18" s="10">
        <v>5</v>
      </c>
      <c r="F18" s="10">
        <v>18</v>
      </c>
      <c r="G18" s="10">
        <v>1</v>
      </c>
      <c r="H18" s="10">
        <v>0</v>
      </c>
      <c r="I18" s="10">
        <f t="shared" si="0"/>
        <v>100</v>
      </c>
      <c r="J18" s="15">
        <f t="shared" si="1"/>
        <v>95.83333333333334</v>
      </c>
      <c r="K18" s="22">
        <f t="shared" si="2"/>
        <v>4.166666666666667</v>
      </c>
      <c r="L18" s="20"/>
    </row>
    <row r="19" spans="1:12" ht="14.25">
      <c r="A19" s="8"/>
      <c r="B19" s="11" t="s">
        <v>15</v>
      </c>
      <c r="C19" s="24"/>
      <c r="D19" s="12">
        <v>24</v>
      </c>
      <c r="E19" s="12">
        <v>5</v>
      </c>
      <c r="F19" s="12">
        <v>18</v>
      </c>
      <c r="G19" s="12">
        <v>1</v>
      </c>
      <c r="H19" s="12">
        <v>0</v>
      </c>
      <c r="I19" s="12">
        <f t="shared" si="0"/>
        <v>100</v>
      </c>
      <c r="J19" s="16">
        <f t="shared" si="1"/>
        <v>95.83333333333334</v>
      </c>
      <c r="K19" s="16">
        <f t="shared" si="2"/>
        <v>4.166666666666667</v>
      </c>
      <c r="L19" s="21"/>
    </row>
    <row r="20" spans="1:12" ht="14.25">
      <c r="A20" s="8"/>
      <c r="B20" s="9" t="s">
        <v>19</v>
      </c>
      <c r="C20" s="23" t="s">
        <v>21</v>
      </c>
      <c r="D20" s="10">
        <v>31</v>
      </c>
      <c r="E20" s="10">
        <v>8</v>
      </c>
      <c r="F20" s="10">
        <v>16</v>
      </c>
      <c r="G20" s="10">
        <v>7</v>
      </c>
      <c r="H20" s="10">
        <v>0</v>
      </c>
      <c r="I20" s="10">
        <f t="shared" si="0"/>
        <v>100</v>
      </c>
      <c r="J20" s="15">
        <f t="shared" si="1"/>
        <v>77.41935483870968</v>
      </c>
      <c r="K20" s="22">
        <f t="shared" si="2"/>
        <v>4.032258064516129</v>
      </c>
      <c r="L20" s="20"/>
    </row>
    <row r="21" spans="1:12" ht="14.25">
      <c r="A21" s="8"/>
      <c r="B21" s="11" t="s">
        <v>15</v>
      </c>
      <c r="C21" s="24"/>
      <c r="D21" s="12">
        <v>31</v>
      </c>
      <c r="E21" s="12">
        <v>8</v>
      </c>
      <c r="F21" s="12">
        <v>16</v>
      </c>
      <c r="G21" s="12">
        <v>7</v>
      </c>
      <c r="H21" s="12">
        <v>0</v>
      </c>
      <c r="I21" s="12">
        <f t="shared" si="0"/>
        <v>100</v>
      </c>
      <c r="J21" s="16">
        <f t="shared" si="1"/>
        <v>77.41935483870968</v>
      </c>
      <c r="K21" s="16">
        <f t="shared" si="2"/>
        <v>4.032258064516129</v>
      </c>
      <c r="L21" s="21"/>
    </row>
    <row r="22" spans="1:12" ht="14.25">
      <c r="A22" s="8"/>
      <c r="B22" s="9"/>
      <c r="C22" s="9"/>
      <c r="D22" s="10"/>
      <c r="E22" s="10"/>
      <c r="F22" s="10"/>
      <c r="G22" s="10"/>
      <c r="H22" s="10"/>
      <c r="I22" s="10"/>
      <c r="J22" s="15"/>
      <c r="K22" s="22"/>
      <c r="L22" s="20"/>
    </row>
    <row r="23" spans="1:12" ht="14.25">
      <c r="A23" s="8"/>
      <c r="B23" s="13" t="s">
        <v>20</v>
      </c>
      <c r="C23" s="13"/>
      <c r="D23" s="14">
        <f>D14+D17+D19+D21</f>
        <v>134</v>
      </c>
      <c r="E23" s="14">
        <f>E14+E17+E19+E21</f>
        <v>51</v>
      </c>
      <c r="F23" s="14">
        <f>F14+F17+F19+F21</f>
        <v>70</v>
      </c>
      <c r="G23" s="14">
        <f>G14+G17+G19+G21</f>
        <v>13</v>
      </c>
      <c r="H23" s="14">
        <f>H14+H17+H19+H21</f>
        <v>0</v>
      </c>
      <c r="I23" s="26">
        <f>(E23+F23+G23)/D23*100</f>
        <v>100</v>
      </c>
      <c r="J23" s="17">
        <f>(E23+F23)/D23*100</f>
        <v>90.29850746268657</v>
      </c>
      <c r="K23" s="17">
        <f>(E23*5+F23*4+G23*3)/D23</f>
        <v>4.2835820895522385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  <mergeCell ref="K10:K11"/>
    <mergeCell ref="L10:L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4">
      <selection activeCell="N21" sqref="N2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36" t="s">
        <v>31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36" t="s">
        <v>32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4.25">
      <c r="A8" s="36" t="s">
        <v>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>
      <c r="A10" s="2"/>
      <c r="B10" s="37" t="s">
        <v>3</v>
      </c>
      <c r="C10" s="37" t="s">
        <v>4</v>
      </c>
      <c r="D10" s="28" t="s">
        <v>5</v>
      </c>
      <c r="E10" s="30"/>
      <c r="F10" s="31"/>
      <c r="G10" s="31"/>
      <c r="H10" s="32"/>
      <c r="I10" s="33" t="s">
        <v>6</v>
      </c>
      <c r="J10" s="33" t="s">
        <v>7</v>
      </c>
      <c r="K10" s="34" t="s">
        <v>8</v>
      </c>
      <c r="L10" s="35"/>
    </row>
    <row r="11" spans="1:12" ht="14.25">
      <c r="A11" s="2"/>
      <c r="B11" s="38"/>
      <c r="C11" s="38"/>
      <c r="D11" s="29"/>
      <c r="E11" s="3" t="s">
        <v>9</v>
      </c>
      <c r="F11" s="3" t="s">
        <v>10</v>
      </c>
      <c r="G11" s="3" t="s">
        <v>11</v>
      </c>
      <c r="H11" s="3" t="s">
        <v>12</v>
      </c>
      <c r="I11" s="33"/>
      <c r="J11" s="33"/>
      <c r="K11" s="34"/>
      <c r="L11" s="35"/>
    </row>
    <row r="12" spans="1:12" ht="14.25">
      <c r="A12" s="2"/>
      <c r="B12" s="4" t="s">
        <v>13</v>
      </c>
      <c r="C12" s="5" t="s">
        <v>23</v>
      </c>
      <c r="D12" s="6">
        <v>26</v>
      </c>
      <c r="E12" s="6">
        <v>11</v>
      </c>
      <c r="F12" s="6">
        <v>12</v>
      </c>
      <c r="G12" s="6">
        <v>3</v>
      </c>
      <c r="H12" s="6">
        <v>0</v>
      </c>
      <c r="I12" s="25">
        <f>(E12+F12+G12)/D12*100</f>
        <v>100</v>
      </c>
      <c r="J12" s="7">
        <f>(E12+F12)/D12*100</f>
        <v>88.46153846153845</v>
      </c>
      <c r="K12" s="7">
        <f>(E12*5+F12*4+G12*3+H12*2)/D12</f>
        <v>4.3076923076923075</v>
      </c>
      <c r="L12" s="18"/>
    </row>
    <row r="13" spans="1:12" ht="14.25">
      <c r="A13" s="8"/>
      <c r="B13" s="9" t="s">
        <v>14</v>
      </c>
      <c r="C13" s="23" t="s">
        <v>24</v>
      </c>
      <c r="D13" s="10">
        <v>18</v>
      </c>
      <c r="E13" s="10">
        <v>10</v>
      </c>
      <c r="F13" s="10">
        <v>8</v>
      </c>
      <c r="G13" s="10">
        <v>0</v>
      </c>
      <c r="H13" s="10">
        <v>0</v>
      </c>
      <c r="I13" s="10">
        <f>(E13+F13+G13)/D13*100</f>
        <v>100</v>
      </c>
      <c r="J13" s="10">
        <f>(E13+F13)/D13*100</f>
        <v>100</v>
      </c>
      <c r="K13" s="15">
        <f>(E13*5+F13*4+G13*3)/D13</f>
        <v>4.555555555555555</v>
      </c>
      <c r="L13" s="19"/>
    </row>
    <row r="14" spans="1:12" ht="14.25">
      <c r="A14" s="8"/>
      <c r="B14" s="11" t="s">
        <v>15</v>
      </c>
      <c r="C14" s="24"/>
      <c r="D14" s="12">
        <f>D12+D13</f>
        <v>44</v>
      </c>
      <c r="E14" s="12">
        <f>E12+E13</f>
        <v>21</v>
      </c>
      <c r="F14" s="12">
        <f>F12+F13</f>
        <v>20</v>
      </c>
      <c r="G14" s="12">
        <f>G12+G13</f>
        <v>3</v>
      </c>
      <c r="H14" s="12">
        <f>H12+H13</f>
        <v>0</v>
      </c>
      <c r="I14" s="27">
        <f>(E14+F14+G14)/D14*100</f>
        <v>100</v>
      </c>
      <c r="J14" s="16">
        <f>(E14+F14)/D14*100</f>
        <v>93.18181818181817</v>
      </c>
      <c r="K14" s="16">
        <f>(E14*5+F14*4+G14*3+H14*2)/D14</f>
        <v>4.409090909090909</v>
      </c>
      <c r="L14" s="20"/>
    </row>
    <row r="15" spans="1:12" ht="14.25">
      <c r="A15" s="8"/>
      <c r="B15" s="9" t="s">
        <v>16</v>
      </c>
      <c r="C15" s="23" t="s">
        <v>25</v>
      </c>
      <c r="D15" s="10">
        <v>19</v>
      </c>
      <c r="E15" s="10">
        <v>8</v>
      </c>
      <c r="F15" s="10">
        <v>10</v>
      </c>
      <c r="G15" s="10">
        <v>1</v>
      </c>
      <c r="H15" s="10">
        <v>0</v>
      </c>
      <c r="I15" s="10">
        <f aca="true" t="shared" si="0" ref="I15:I21">(E15+F15+G15)/D15*100</f>
        <v>100</v>
      </c>
      <c r="J15" s="15">
        <f aca="true" t="shared" si="1" ref="J15:J21">(E15+F15)/D15*100</f>
        <v>94.73684210526315</v>
      </c>
      <c r="K15" s="15">
        <f aca="true" t="shared" si="2" ref="K15:K21">(E15*5+F15*4+G15*3)/D15</f>
        <v>4.368421052631579</v>
      </c>
      <c r="L15" s="19"/>
    </row>
    <row r="16" spans="1:12" ht="14.25">
      <c r="A16" s="8"/>
      <c r="B16" s="9" t="s">
        <v>17</v>
      </c>
      <c r="C16" s="23" t="s">
        <v>26</v>
      </c>
      <c r="D16" s="10">
        <v>16</v>
      </c>
      <c r="E16" s="10">
        <v>9</v>
      </c>
      <c r="F16" s="10">
        <v>7</v>
      </c>
      <c r="G16" s="10">
        <v>0</v>
      </c>
      <c r="H16" s="10">
        <v>0</v>
      </c>
      <c r="I16" s="10">
        <f t="shared" si="0"/>
        <v>100</v>
      </c>
      <c r="J16" s="39">
        <f t="shared" si="1"/>
        <v>100</v>
      </c>
      <c r="K16" s="15">
        <f t="shared" si="2"/>
        <v>4.5625</v>
      </c>
      <c r="L16" s="19"/>
    </row>
    <row r="17" spans="1:12" ht="14.25">
      <c r="A17" s="8"/>
      <c r="B17" s="11" t="s">
        <v>15</v>
      </c>
      <c r="C17" s="24"/>
      <c r="D17" s="12">
        <f>(D15+D16)</f>
        <v>35</v>
      </c>
      <c r="E17" s="12">
        <f>E15+E16</f>
        <v>17</v>
      </c>
      <c r="F17" s="12">
        <f>F15+F16</f>
        <v>17</v>
      </c>
      <c r="G17" s="12">
        <f>G15+G16</f>
        <v>1</v>
      </c>
      <c r="H17" s="12">
        <f>H15+H16</f>
        <v>0</v>
      </c>
      <c r="I17" s="12">
        <f t="shared" si="0"/>
        <v>100</v>
      </c>
      <c r="J17" s="16">
        <f t="shared" si="1"/>
        <v>97.14285714285714</v>
      </c>
      <c r="K17" s="16">
        <f t="shared" si="2"/>
        <v>4.457142857142857</v>
      </c>
      <c r="L17" s="21"/>
    </row>
    <row r="18" spans="1:12" ht="14.25">
      <c r="A18" s="8"/>
      <c r="B18" s="9" t="s">
        <v>18</v>
      </c>
      <c r="C18" s="23" t="s">
        <v>22</v>
      </c>
      <c r="D18" s="10">
        <v>24</v>
      </c>
      <c r="E18" s="10">
        <v>9</v>
      </c>
      <c r="F18" s="10">
        <v>14</v>
      </c>
      <c r="G18" s="10">
        <v>1</v>
      </c>
      <c r="H18" s="10">
        <v>0</v>
      </c>
      <c r="I18" s="10">
        <f t="shared" si="0"/>
        <v>100</v>
      </c>
      <c r="J18" s="15">
        <f t="shared" si="1"/>
        <v>95.83333333333334</v>
      </c>
      <c r="K18" s="22">
        <f t="shared" si="2"/>
        <v>4.333333333333333</v>
      </c>
      <c r="L18" s="20"/>
    </row>
    <row r="19" spans="1:12" ht="14.25">
      <c r="A19" s="8"/>
      <c r="B19" s="11" t="s">
        <v>15</v>
      </c>
      <c r="C19" s="24"/>
      <c r="D19" s="12">
        <v>24</v>
      </c>
      <c r="E19" s="12">
        <v>9</v>
      </c>
      <c r="F19" s="12">
        <v>14</v>
      </c>
      <c r="G19" s="12">
        <v>1</v>
      </c>
      <c r="H19" s="12">
        <v>0</v>
      </c>
      <c r="I19" s="12">
        <f t="shared" si="0"/>
        <v>100</v>
      </c>
      <c r="J19" s="16">
        <f t="shared" si="1"/>
        <v>95.83333333333334</v>
      </c>
      <c r="K19" s="16">
        <f t="shared" si="2"/>
        <v>4.333333333333333</v>
      </c>
      <c r="L19" s="21"/>
    </row>
    <row r="20" spans="1:12" ht="14.25">
      <c r="A20" s="8"/>
      <c r="B20" s="9" t="s">
        <v>19</v>
      </c>
      <c r="C20" s="23" t="s">
        <v>21</v>
      </c>
      <c r="D20" s="10">
        <v>31</v>
      </c>
      <c r="E20" s="10">
        <v>8</v>
      </c>
      <c r="F20" s="10">
        <v>16</v>
      </c>
      <c r="G20" s="10">
        <v>7</v>
      </c>
      <c r="H20" s="10">
        <v>0</v>
      </c>
      <c r="I20" s="10">
        <f t="shared" si="0"/>
        <v>100</v>
      </c>
      <c r="J20" s="15">
        <f t="shared" si="1"/>
        <v>77.41935483870968</v>
      </c>
      <c r="K20" s="22">
        <f t="shared" si="2"/>
        <v>4.032258064516129</v>
      </c>
      <c r="L20" s="20"/>
    </row>
    <row r="21" spans="1:12" ht="14.25">
      <c r="A21" s="8"/>
      <c r="B21" s="11" t="s">
        <v>15</v>
      </c>
      <c r="C21" s="24"/>
      <c r="D21" s="12">
        <v>31</v>
      </c>
      <c r="E21" s="12">
        <v>8</v>
      </c>
      <c r="F21" s="12">
        <v>16</v>
      </c>
      <c r="G21" s="12">
        <v>7</v>
      </c>
      <c r="H21" s="12">
        <v>0</v>
      </c>
      <c r="I21" s="12">
        <f t="shared" si="0"/>
        <v>100</v>
      </c>
      <c r="J21" s="16">
        <f t="shared" si="1"/>
        <v>77.41935483870968</v>
      </c>
      <c r="K21" s="16">
        <f t="shared" si="2"/>
        <v>4.032258064516129</v>
      </c>
      <c r="L21" s="21"/>
    </row>
    <row r="22" spans="1:12" ht="14.25">
      <c r="A22" s="8"/>
      <c r="B22" s="9"/>
      <c r="C22" s="9"/>
      <c r="D22" s="10"/>
      <c r="E22" s="10"/>
      <c r="F22" s="10"/>
      <c r="G22" s="10"/>
      <c r="H22" s="10"/>
      <c r="I22" s="10"/>
      <c r="J22" s="15"/>
      <c r="K22" s="22"/>
      <c r="L22" s="20"/>
    </row>
    <row r="23" spans="1:12" ht="14.25">
      <c r="A23" s="8"/>
      <c r="B23" s="13" t="s">
        <v>20</v>
      </c>
      <c r="C23" s="13"/>
      <c r="D23" s="14">
        <f>D14+D17+D19+D21</f>
        <v>134</v>
      </c>
      <c r="E23" s="14">
        <f>E14+E17+E19+E21</f>
        <v>55</v>
      </c>
      <c r="F23" s="14">
        <f>F14+F17+F19+F21</f>
        <v>67</v>
      </c>
      <c r="G23" s="14">
        <f>G14+G17+G19+G21</f>
        <v>12</v>
      </c>
      <c r="H23" s="14">
        <f>H14+H17+H19+H21</f>
        <v>0</v>
      </c>
      <c r="I23" s="26">
        <f>(E23+F23+G23)/D23*100</f>
        <v>100</v>
      </c>
      <c r="J23" s="17">
        <f>(E23+F23)/D23*100</f>
        <v>91.04477611940298</v>
      </c>
      <c r="K23" s="17">
        <f>(E23*5+F23*4+G23*3)/D23</f>
        <v>4.32089552238806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  <mergeCell ref="K10:K11"/>
    <mergeCell ref="L10:L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2011-02-07T11:57:33Z</cp:lastPrinted>
  <dcterms:created xsi:type="dcterms:W3CDTF">2011-02-07T11:31:31Z</dcterms:created>
  <dcterms:modified xsi:type="dcterms:W3CDTF">2011-02-07T13:41:31Z</dcterms:modified>
  <cp:category/>
  <cp:version/>
  <cp:contentType/>
  <cp:contentStatus/>
</cp:coreProperties>
</file>