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84" activeTab="5"/>
  </bookViews>
  <sheets>
    <sheet name="русский язык" sheetId="1" r:id="rId1"/>
    <sheet name="математика" sheetId="2" r:id="rId2"/>
    <sheet name="литература" sheetId="3" r:id="rId3"/>
    <sheet name="познание мира" sheetId="4" r:id="rId4"/>
    <sheet name="ИЗО" sheetId="5" r:id="rId5"/>
    <sheet name="трудовое обучение" sheetId="6" r:id="rId6"/>
  </sheets>
  <definedNames>
    <definedName name="_xlnm.Print_Area" localSheetId="4">'ИЗО'!$A$1:$L$51</definedName>
    <definedName name="_xlnm.Print_Area" localSheetId="2">'литература'!$A$1:$L$51</definedName>
    <definedName name="_xlnm.Print_Area" localSheetId="1">'математика'!$A$1:$L$51</definedName>
    <definedName name="_xlnm.Print_Area" localSheetId="3">'познание мира'!$A$1:$L$51</definedName>
    <definedName name="_xlnm.Print_Area" localSheetId="0">'русский язык'!$A$1:$L$51</definedName>
    <definedName name="_xlnm.Print_Area" localSheetId="5">'трудовое обучение'!$A$1:$L$51</definedName>
  </definedNames>
  <calcPr fullCalcOnLoad="1"/>
</workbook>
</file>

<file path=xl/sharedStrings.xml><?xml version="1.0" encoding="utf-8"?>
<sst xmlns="http://schemas.openxmlformats.org/spreadsheetml/2006/main" count="187" uniqueCount="34">
  <si>
    <t>Анализ результатов итогов по русскому языку</t>
  </si>
  <si>
    <t>2007 - 2008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</si>
  <si>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</si>
  <si>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</si>
  <si>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</si>
  <si>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</si>
  <si>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</si>
  <si>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</si>
  <si>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СОУ</t>
  </si>
  <si>
    <t>1А</t>
  </si>
  <si>
    <t>Крутикова Л.М.</t>
  </si>
  <si>
    <t>"5"</t>
  </si>
  <si>
    <t>"4"</t>
  </si>
  <si>
    <t>"3"</t>
  </si>
  <si>
    <t>"2"</t>
  </si>
  <si>
    <t>Итого</t>
  </si>
  <si>
    <t>2А</t>
  </si>
  <si>
    <t>Болотова Ж.А.</t>
  </si>
  <si>
    <t>3А</t>
  </si>
  <si>
    <t>Шевченко О.В.</t>
  </si>
  <si>
    <t>3Б</t>
  </si>
  <si>
    <t>Филиппова Н.Я.</t>
  </si>
  <si>
    <t xml:space="preserve">Итого </t>
  </si>
  <si>
    <t>4А</t>
  </si>
  <si>
    <t>4Б</t>
  </si>
  <si>
    <t>Чумакова И.В.</t>
  </si>
  <si>
    <t>ИТОГО</t>
  </si>
  <si>
    <t>ГУ "Средняя школа № 6 отдела образования акимата города Костаная"</t>
  </si>
  <si>
    <t>Анализ результатов итогов по математике</t>
  </si>
  <si>
    <t>Анализ результатов итогов по литературе</t>
  </si>
  <si>
    <t>Анализ результатов итогов по познанию мира</t>
  </si>
  <si>
    <t>Анализ результатов итогов по изобразительному искусству</t>
  </si>
  <si>
    <t xml:space="preserve">Анализ </t>
  </si>
  <si>
    <t>результатов итогов по трудовому обучению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</si>
</sst>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2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Narrow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15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('русский язык'!$B$12,'русский язык'!$B$14,'русский язык'!$B$16,'русский язык'!$B$17,'русский язык'!$B$19,'русский язык'!$B$20)</c:f>
              <c:strCache/>
            </c:strRef>
          </c:cat>
          <c:val>
            <c:numRef>
              <c:f>('русский язык'!$J$12,'русский язык'!$J$14,'русский язык'!$J$16,'русский язык'!$J$17,'русский язык'!$J$19,'русский язык'!$J$20)</c:f>
              <c:numCache/>
            </c:numRef>
          </c:val>
          <c:shape val="box"/>
        </c:ser>
        <c:shape val="box"/>
        <c:axId val="36956996"/>
        <c:axId val="64177509"/>
        <c:axId val="40726670"/>
      </c:bar3D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6996"/>
        <c:crossesAt val="1"/>
        <c:crossBetween val="between"/>
        <c:dispUnits/>
      </c:valAx>
      <c:serAx>
        <c:axId val="40726670"/>
        <c:scaling>
          <c:orientation val="minMax"/>
        </c:scaling>
        <c:axPos val="b"/>
        <c:delete val="1"/>
        <c:majorTickMark val="out"/>
        <c:minorTickMark val="none"/>
        <c:tickLblPos val="low"/>
        <c:crossAx val="6417750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FFFFFF"/>
          </a:solidFill>
        </a:ln>
      </c:spPr>
      <c:thickness val="0"/>
    </c:sideWall>
    <c:backWall>
      <c:spPr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0"/>
      <c:rotY val="20"/>
      <c:depthPercent val="90"/>
      <c:rAngAx val="1"/>
    </c:view3D>
    <c:plotArea>
      <c:layout>
        <c:manualLayout>
          <c:xMode val="edge"/>
          <c:yMode val="edge"/>
          <c:x val="0"/>
          <c:y val="0.02725"/>
          <c:w val="1"/>
          <c:h val="0.972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(математика!$B$12,математика!$B$14,математика!$B$16,математика!$B$17,математика!$B$19,математика!$B$20)</c:f>
              <c:strCache/>
            </c:strRef>
          </c:cat>
          <c:val>
            <c:numRef>
              <c:f>(математика!$J$12,математика!$J$14,математика!$J$16,математика!$J$17,математика!$J$19,математика!$J$20)</c:f>
              <c:numCache/>
            </c:numRef>
          </c:val>
          <c:shape val="box"/>
        </c:ser>
        <c:gapWidth val="130"/>
        <c:shape val="box"/>
        <c:axId val="30995711"/>
        <c:axId val="10525944"/>
        <c:axId val="27624633"/>
      </c:bar3D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25944"/>
        <c:crosses val="autoZero"/>
        <c:auto val="0"/>
        <c:lblOffset val="100"/>
        <c:noMultiLvlLbl val="0"/>
      </c:catAx>
      <c:valAx>
        <c:axId val="10525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5711"/>
        <c:crossesAt val="1"/>
        <c:crossBetween val="between"/>
        <c:dispUnits/>
        <c:majorUnit val="5"/>
        <c:minorUnit val="5"/>
      </c:valAx>
      <c:serAx>
        <c:axId val="27624633"/>
        <c:scaling>
          <c:orientation val="minMax"/>
        </c:scaling>
        <c:axPos val="b"/>
        <c:delete val="1"/>
        <c:majorTickMark val="out"/>
        <c:minorTickMark val="none"/>
        <c:tickLblPos val="low"/>
        <c:crossAx val="105259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003"/>
          <c:w val="0.9965"/>
          <c:h val="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dist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(литература!$B$12,литература!$B$14,литература!$B$16,литература!$B$17,литература!$B$19,литература!$B$20)</c:f>
              <c:strCache/>
            </c:strRef>
          </c:cat>
          <c:val>
            <c:numRef>
              <c:f>(литература!$J$12,литература!$J$14,литература!$J$16,литература!$J$17,литература!$J$19,литература!$J$20)</c:f>
              <c:numCache/>
            </c:numRef>
          </c:val>
          <c:shape val="box"/>
        </c:ser>
        <c:shape val="box"/>
        <c:axId val="47295106"/>
        <c:axId val="23002771"/>
        <c:axId val="5698348"/>
      </c:bar3D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5106"/>
        <c:crossesAt val="1"/>
        <c:crossBetween val="between"/>
        <c:dispUnits/>
        <c:majorUnit val="10"/>
      </c:valAx>
      <c:serAx>
        <c:axId val="5698348"/>
        <c:scaling>
          <c:orientation val="minMax"/>
        </c:scaling>
        <c:axPos val="b"/>
        <c:delete val="1"/>
        <c:majorTickMark val="out"/>
        <c:minorTickMark val="none"/>
        <c:tickLblPos val="low"/>
        <c:crossAx val="2300277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"/>
          <c:y val="0"/>
          <c:w val="0.96275"/>
          <c:h val="0.9345"/>
        </c:manualLayout>
      </c:layout>
      <c:bar3DChart>
        <c:barDir val="col"/>
        <c:grouping val="standard"/>
        <c:varyColors val="0"/>
        <c:ser>
          <c:idx val="0"/>
          <c:order val="0"/>
          <c:tx>
            <c:v>1А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('познание мира'!$B$12:$C$12,'познание мира'!$B$14:$C$14,'познание мира'!$B$16:$C$16,'познание мира'!$B$17:$C$17,'познание мира'!$B$19:$C$19,'познание мира'!$B$20:$C$20)</c:f>
              <c:strCache/>
            </c:strRef>
          </c:cat>
          <c:val>
            <c:numRef>
              <c:f>'познание мира'!$J$12</c:f>
              <c:numCache/>
            </c:numRef>
          </c:val>
          <c:shape val="box"/>
        </c:ser>
        <c:ser>
          <c:idx val="1"/>
          <c:order val="1"/>
          <c:tx>
            <c:v>2А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мира'!$J$14</c:f>
              <c:numCache/>
            </c:numRef>
          </c:val>
          <c:shape val="box"/>
        </c:ser>
        <c:ser>
          <c:idx val="2"/>
          <c:order val="2"/>
          <c:tx>
            <c:v>3А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мира'!$J$16</c:f>
              <c:numCache/>
            </c:numRef>
          </c:val>
          <c:shape val="box"/>
        </c:ser>
        <c:ser>
          <c:idx val="3"/>
          <c:order val="3"/>
          <c:tx>
            <c:v>3Б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мира'!$J$17</c:f>
              <c:numCache/>
            </c:numRef>
          </c:val>
          <c:shape val="box"/>
        </c:ser>
        <c:ser>
          <c:idx val="4"/>
          <c:order val="4"/>
          <c:tx>
            <c:v>4А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мира'!$J$19</c:f>
              <c:numCache/>
            </c:numRef>
          </c:val>
          <c:shape val="box"/>
        </c:ser>
        <c:ser>
          <c:idx val="5"/>
          <c:order val="5"/>
          <c:tx>
            <c:v>4Б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мира'!$J$20</c:f>
              <c:numCache/>
            </c:numRef>
          </c:val>
          <c:shape val="box"/>
        </c:ser>
        <c:shape val="box"/>
        <c:axId val="51285133"/>
        <c:axId val="58913014"/>
        <c:axId val="60455079"/>
      </c:bar3DChart>
      <c:catAx>
        <c:axId val="51285133"/>
        <c:scaling>
          <c:orientation val="minMax"/>
        </c:scaling>
        <c:axPos val="b"/>
        <c:delete val="1"/>
        <c:majorTickMark val="out"/>
        <c:minorTickMark val="none"/>
        <c:tickLblPos val="low"/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5133"/>
        <c:crossesAt val="1"/>
        <c:crossBetween val="between"/>
        <c:dispUnits/>
      </c:valAx>
      <c:ser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91301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(ИЗО!$B$12,ИЗО!$B$14,ИЗО!$B$16,ИЗО!$B$17,ИЗО!$B$19,ИЗО!$B$20)</c:f>
              <c:strCache/>
            </c:strRef>
          </c:cat>
          <c:val>
            <c:numRef>
              <c:f>(ИЗО!$J$12,ИЗО!$J$14,ИЗО!$J$16,ИЗО!$J$17,ИЗО!$J$19,ИЗО!$J$20)</c:f>
              <c:numCache/>
            </c:numRef>
          </c:val>
          <c:shape val="box"/>
        </c:ser>
        <c:shape val="box"/>
        <c:axId val="7224800"/>
        <c:axId val="65023201"/>
        <c:axId val="48337898"/>
      </c:bar3D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serAx>
        <c:axId val="48337898"/>
        <c:scaling>
          <c:orientation val="minMax"/>
        </c:scaling>
        <c:axPos val="b"/>
        <c:delete val="1"/>
        <c:majorTickMark val="out"/>
        <c:minorTickMark val="none"/>
        <c:tickLblPos val="low"/>
        <c:crossAx val="650232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('трудовое обучение'!$B$12,'трудовое обучение'!$B$14,'трудовое обучение'!$B$16,'трудовое обучение'!$B$17,'трудовое обучение'!$B$19,'трудовое обучение'!$B$20)</c:f>
              <c:strCache/>
            </c:strRef>
          </c:cat>
          <c:val>
            <c:numRef>
              <c:f>('трудовое обучение'!$J$12,'трудовое обучение'!$J$14,'трудовое обучение'!$J$16,'трудовое обучение'!$J$17,'трудовое обучение'!$J$19,'трудовое обучение'!$J$20)</c:f>
              <c:numCache/>
            </c:numRef>
          </c:val>
          <c:shape val="box"/>
        </c:ser>
        <c:shape val="box"/>
        <c:axId val="32387899"/>
        <c:axId val="23055636"/>
      </c:bar3D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3878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12</xdr:col>
      <xdr:colOff>9525</xdr:colOff>
      <xdr:row>50</xdr:row>
      <xdr:rowOff>133350</xdr:rowOff>
    </xdr:to>
    <xdr:graphicFrame>
      <xdr:nvGraphicFramePr>
        <xdr:cNvPr id="1" name="Chart 45"/>
        <xdr:cNvGraphicFramePr/>
      </xdr:nvGraphicFramePr>
      <xdr:xfrm>
        <a:off x="285750" y="5438775"/>
        <a:ext cx="6858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95250</xdr:rowOff>
    </xdr:from>
    <xdr:to>
      <xdr:col>11</xdr:col>
      <xdr:colOff>742950</xdr:colOff>
      <xdr:row>48</xdr:row>
      <xdr:rowOff>76200</xdr:rowOff>
    </xdr:to>
    <xdr:graphicFrame>
      <xdr:nvGraphicFramePr>
        <xdr:cNvPr id="1" name="Chart 2"/>
        <xdr:cNvGraphicFramePr/>
      </xdr:nvGraphicFramePr>
      <xdr:xfrm>
        <a:off x="285750" y="5200650"/>
        <a:ext cx="6629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11</xdr:col>
      <xdr:colOff>952500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95275" y="5429250"/>
        <a:ext cx="6829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</xdr:rowOff>
    </xdr:from>
    <xdr:to>
      <xdr:col>12</xdr:col>
      <xdr:colOff>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95275" y="5438775"/>
        <a:ext cx="6838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11</xdr:col>
      <xdr:colOff>942975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285750" y="5438775"/>
        <a:ext cx="6829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0</xdr:rowOff>
    </xdr:from>
    <xdr:to>
      <xdr:col>11</xdr:col>
      <xdr:colOff>695325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219075" y="5105400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50" zoomScaleSheetLayoutView="50" workbookViewId="0" topLeftCell="A1">
      <selection activeCell="O43" sqref="O43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6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7">
        <f>(E13*5+F13*4+G13*3)/D13</f>
        <v>3.5384615384615383</v>
      </c>
      <c r="L13" s="23">
        <f aca="true" t="shared" si="0" ref="L13:L23"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4</v>
      </c>
      <c r="F14" s="4">
        <v>11</v>
      </c>
      <c r="G14" s="4">
        <v>20</v>
      </c>
      <c r="H14" s="4"/>
      <c r="I14" s="5">
        <v>1</v>
      </c>
      <c r="J14" s="6">
        <f>(E14+F14)/D14*100</f>
        <v>42.857142857142854</v>
      </c>
      <c r="K14" s="6">
        <f>(E14*5+F14*4+G14*3)/D14</f>
        <v>3.5428571428571427</v>
      </c>
      <c r="L14" s="6">
        <f t="shared" si="0"/>
        <v>52.114285714285714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4</v>
      </c>
      <c r="F15" s="15">
        <v>11</v>
      </c>
      <c r="G15" s="15">
        <v>20</v>
      </c>
      <c r="H15" s="15"/>
      <c r="I15" s="16">
        <v>1</v>
      </c>
      <c r="J15" s="17">
        <f>(E15+F15)/D15*100</f>
        <v>42.857142857142854</v>
      </c>
      <c r="K15" s="19">
        <f>(E15*5+F15*4+G15*3)/D15</f>
        <v>3.5428571428571427</v>
      </c>
      <c r="L15" s="23">
        <f t="shared" si="0"/>
        <v>52.114285714285714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10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6">
        <f aca="true" t="shared" si="2" ref="K16:K21">(E16*5+F16*4+G16*3)/D16</f>
        <v>3.4347826086956523</v>
      </c>
      <c r="L16" s="6">
        <f t="shared" si="0"/>
        <v>48.17391304347826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11</v>
      </c>
      <c r="G17" s="4">
        <v>14</v>
      </c>
      <c r="H17" s="4"/>
      <c r="I17" s="5">
        <v>1</v>
      </c>
      <c r="J17" s="6">
        <f t="shared" si="1"/>
        <v>50</v>
      </c>
      <c r="K17" s="6">
        <f t="shared" si="2"/>
        <v>3.607142857142857</v>
      </c>
      <c r="L17" s="6">
        <f t="shared" si="0"/>
        <v>53.85714285714285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21</v>
      </c>
      <c r="G18" s="15">
        <f>SUM(G16:G17)</f>
        <v>27</v>
      </c>
      <c r="H18" s="15"/>
      <c r="I18" s="16">
        <v>1</v>
      </c>
      <c r="J18" s="17">
        <f t="shared" si="1"/>
        <v>47.05882352941176</v>
      </c>
      <c r="K18" s="19">
        <f t="shared" si="2"/>
        <v>3.5294117647058822</v>
      </c>
      <c r="L18" s="23">
        <f t="shared" si="0"/>
        <v>51.29411764705881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4</v>
      </c>
      <c r="F19" s="4">
        <v>10</v>
      </c>
      <c r="G19" s="4">
        <v>13</v>
      </c>
      <c r="H19" s="4"/>
      <c r="I19" s="5">
        <v>1</v>
      </c>
      <c r="J19" s="6">
        <f t="shared" si="1"/>
        <v>51.85185185185185</v>
      </c>
      <c r="K19" s="7">
        <f t="shared" si="2"/>
        <v>3.6666666666666665</v>
      </c>
      <c r="L19" s="6">
        <f t="shared" si="0"/>
        <v>55.851851851851855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</v>
      </c>
      <c r="F20" s="4">
        <v>13</v>
      </c>
      <c r="G20" s="4">
        <v>15</v>
      </c>
      <c r="H20" s="4"/>
      <c r="I20" s="5">
        <v>1</v>
      </c>
      <c r="J20" s="6">
        <f t="shared" si="1"/>
        <v>48.275862068965516</v>
      </c>
      <c r="K20" s="7">
        <f t="shared" si="2"/>
        <v>3.5172413793103448</v>
      </c>
      <c r="L20" s="6">
        <f t="shared" si="0"/>
        <v>50.75862068965517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5</v>
      </c>
      <c r="F21" s="15">
        <f>SUM(F19:F20)</f>
        <v>23</v>
      </c>
      <c r="G21" s="15">
        <f>SUM(G19:G20)</f>
        <v>28</v>
      </c>
      <c r="H21" s="15"/>
      <c r="I21" s="16">
        <v>1</v>
      </c>
      <c r="J21" s="17">
        <f t="shared" si="1"/>
        <v>50</v>
      </c>
      <c r="K21" s="19">
        <f t="shared" si="2"/>
        <v>3.5892857142857144</v>
      </c>
      <c r="L21" s="23">
        <f t="shared" si="0"/>
        <v>53.214285714285715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14</v>
      </c>
      <c r="F23" s="26">
        <f>SUM(F13+F15+F18+F21)</f>
        <v>65</v>
      </c>
      <c r="G23" s="24">
        <f>SUM(G13+G15+G18+G21)</f>
        <v>89</v>
      </c>
      <c r="H23" s="24"/>
      <c r="I23" s="27">
        <v>1</v>
      </c>
      <c r="J23" s="28">
        <f>(E23+F23)/D23*100</f>
        <v>47.023809523809526</v>
      </c>
      <c r="K23" s="29">
        <f>AVERAGE((K13+K15+K18+K21)/4)</f>
        <v>3.550004040077569</v>
      </c>
      <c r="L23" s="30">
        <f t="shared" si="0"/>
        <v>52.16666666666667</v>
      </c>
    </row>
  </sheetData>
  <mergeCells count="12">
    <mergeCell ref="A1:L1"/>
    <mergeCell ref="A4:L4"/>
    <mergeCell ref="A7:L7"/>
    <mergeCell ref="A8:L8"/>
    <mergeCell ref="I10:I11"/>
    <mergeCell ref="J10:J11"/>
    <mergeCell ref="K10:K11"/>
    <mergeCell ref="L10:L11"/>
    <mergeCell ref="B10:B11"/>
    <mergeCell ref="C10:C11"/>
    <mergeCell ref="D10:D11"/>
    <mergeCell ref="E10:H10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ignoredErrors>
    <ignoredError sqref="D18 E18:H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50" zoomScaleSheetLayoutView="50" workbookViewId="0" topLeftCell="A1">
      <selection activeCell="R50" sqref="R5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1</v>
      </c>
      <c r="F12" s="4">
        <v>15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3.6538461538461537</v>
      </c>
      <c r="L12" s="6">
        <f>(E12*1+F12*0.64+G12*0.36)/D12*100</f>
        <v>54.61538461538461</v>
      </c>
    </row>
    <row r="13" spans="1:12" ht="16.5">
      <c r="A13" s="21"/>
      <c r="B13" s="14" t="s">
        <v>15</v>
      </c>
      <c r="C13" s="9"/>
      <c r="D13" s="15">
        <v>26</v>
      </c>
      <c r="E13" s="15">
        <v>1</v>
      </c>
      <c r="F13" s="15">
        <v>15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3.6538461538461537</v>
      </c>
      <c r="L13" s="23">
        <f aca="true" t="shared" si="0" ref="L13:L23">(E13*1+F13*0.64+G13*0.36)/D13*100</f>
        <v>54.61538461538461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5</v>
      </c>
      <c r="F14" s="4">
        <v>16</v>
      </c>
      <c r="G14" s="4">
        <v>14</v>
      </c>
      <c r="H14" s="4"/>
      <c r="I14" s="5">
        <v>1</v>
      </c>
      <c r="J14" s="6">
        <f>(E14+F14)/D14*100</f>
        <v>60</v>
      </c>
      <c r="K14" s="7">
        <f>(E14*5+F14*4+G14*3)/D14</f>
        <v>3.742857142857143</v>
      </c>
      <c r="L14" s="6">
        <f t="shared" si="0"/>
        <v>57.94285714285715</v>
      </c>
    </row>
    <row r="15" spans="1:12" ht="16.5">
      <c r="A15" s="21"/>
      <c r="B15" s="14" t="s">
        <v>15</v>
      </c>
      <c r="C15" s="8"/>
      <c r="D15" s="15">
        <v>35</v>
      </c>
      <c r="E15" s="15">
        <v>5</v>
      </c>
      <c r="F15" s="15">
        <v>16</v>
      </c>
      <c r="G15" s="15">
        <v>14</v>
      </c>
      <c r="H15" s="15"/>
      <c r="I15" s="16">
        <v>1</v>
      </c>
      <c r="J15" s="17">
        <f>(E15+F15)/D15*100</f>
        <v>60</v>
      </c>
      <c r="K15" s="19">
        <f>(E15*5+F15*4+G15*3)/D15</f>
        <v>3.742857142857143</v>
      </c>
      <c r="L15" s="23">
        <f t="shared" si="0"/>
        <v>57.94285714285715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12</v>
      </c>
      <c r="G16" s="4">
        <v>11</v>
      </c>
      <c r="H16" s="4"/>
      <c r="I16" s="5">
        <v>1</v>
      </c>
      <c r="J16" s="6">
        <f aca="true" t="shared" si="1" ref="J16:J21">(E16+F16)/D16*100</f>
        <v>52.17391304347826</v>
      </c>
      <c r="K16" s="7">
        <f aca="true" t="shared" si="2" ref="K16:K21">(E16*5+F16*4+G16*3)/D16</f>
        <v>3.5217391304347827</v>
      </c>
      <c r="L16" s="6">
        <f t="shared" si="0"/>
        <v>50.60869565217392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13</v>
      </c>
      <c r="G17" s="4">
        <v>12</v>
      </c>
      <c r="H17" s="4"/>
      <c r="I17" s="5">
        <v>1</v>
      </c>
      <c r="J17" s="6">
        <f t="shared" si="1"/>
        <v>57.14285714285714</v>
      </c>
      <c r="K17" s="7">
        <f t="shared" si="2"/>
        <v>3.6785714285714284</v>
      </c>
      <c r="L17" s="6">
        <f t="shared" si="0"/>
        <v>55.85714285714286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25</v>
      </c>
      <c r="G18" s="15">
        <f>SUM(G16:G17)</f>
        <v>23</v>
      </c>
      <c r="H18" s="15"/>
      <c r="I18" s="16">
        <v>1</v>
      </c>
      <c r="J18" s="17">
        <f t="shared" si="1"/>
        <v>54.90196078431373</v>
      </c>
      <c r="K18" s="19">
        <f t="shared" si="2"/>
        <v>3.607843137254902</v>
      </c>
      <c r="L18" s="23">
        <f t="shared" si="0"/>
        <v>53.490196078431374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</v>
      </c>
      <c r="F19" s="4">
        <v>15</v>
      </c>
      <c r="G19" s="4">
        <v>11</v>
      </c>
      <c r="H19" s="4"/>
      <c r="I19" s="5">
        <v>1</v>
      </c>
      <c r="J19" s="6">
        <f t="shared" si="1"/>
        <v>59.25925925925925</v>
      </c>
      <c r="K19" s="7">
        <f t="shared" si="2"/>
        <v>3.6296296296296298</v>
      </c>
      <c r="L19" s="6">
        <f t="shared" si="0"/>
        <v>53.925925925925924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3</v>
      </c>
      <c r="F20" s="4">
        <v>13</v>
      </c>
      <c r="G20" s="4">
        <v>13</v>
      </c>
      <c r="H20" s="4"/>
      <c r="I20" s="5">
        <v>1</v>
      </c>
      <c r="J20" s="6">
        <f t="shared" si="1"/>
        <v>55.172413793103445</v>
      </c>
      <c r="K20" s="7">
        <f t="shared" si="2"/>
        <v>3.6551724137931036</v>
      </c>
      <c r="L20" s="6">
        <f t="shared" si="0"/>
        <v>55.172413793103445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28</v>
      </c>
      <c r="G21" s="15">
        <f>SUM(G19:G20)</f>
        <v>24</v>
      </c>
      <c r="H21" s="15"/>
      <c r="I21" s="16">
        <v>1</v>
      </c>
      <c r="J21" s="17">
        <f t="shared" si="1"/>
        <v>57.14285714285714</v>
      </c>
      <c r="K21" s="19">
        <f t="shared" si="2"/>
        <v>3.642857142857143</v>
      </c>
      <c r="L21" s="23">
        <f t="shared" si="0"/>
        <v>54.57142857142857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13</v>
      </c>
      <c r="F23" s="26">
        <f>SUM(F13+F15+F18+F21)</f>
        <v>84</v>
      </c>
      <c r="G23" s="24">
        <f>SUM(G13+G15+G18+G21)</f>
        <v>71</v>
      </c>
      <c r="H23" s="24"/>
      <c r="I23" s="27">
        <v>1</v>
      </c>
      <c r="J23" s="28">
        <f>(E23+F23)/D23*100</f>
        <v>57.738095238095234</v>
      </c>
      <c r="K23" s="29">
        <f>AVERAGE((K13+K15+K18+K21)/4)</f>
        <v>3.6618508942038352</v>
      </c>
      <c r="L23" s="30">
        <f t="shared" si="0"/>
        <v>54.95238095238095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2">
      <selection activeCell="I28" sqref="I28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7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9">
        <f>(E13*5+F13*4+G13*3)/D13</f>
        <v>3.5384615384615383</v>
      </c>
      <c r="L13" s="23">
        <f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16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4.0285714285714285</v>
      </c>
      <c r="L14" s="6">
        <f aca="true" t="shared" si="0" ref="L14:L23">(E14*1+F14*0.64+G14*0.36)/D14*100</f>
        <v>67.08571428571429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16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4.0285714285714285</v>
      </c>
      <c r="L15" s="23">
        <f t="shared" si="0"/>
        <v>67.08571428571429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9</v>
      </c>
      <c r="G16" s="4">
        <v>11</v>
      </c>
      <c r="H16" s="4"/>
      <c r="I16" s="5">
        <v>1</v>
      </c>
      <c r="J16" s="6">
        <f aca="true" t="shared" si="1" ref="J16:J21">(E16+F16)/D16*100</f>
        <v>52.17391304347826</v>
      </c>
      <c r="K16" s="7">
        <f aca="true" t="shared" si="2" ref="K16:K21">(E16*5+F16*4+G16*3)/D16</f>
        <v>3.652173913043478</v>
      </c>
      <c r="L16" s="6">
        <f t="shared" si="0"/>
        <v>55.30434782608695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5</v>
      </c>
      <c r="F17" s="4">
        <v>14</v>
      </c>
      <c r="G17" s="4">
        <v>9</v>
      </c>
      <c r="H17" s="4"/>
      <c r="I17" s="5">
        <v>1</v>
      </c>
      <c r="J17" s="6">
        <f t="shared" si="1"/>
        <v>67.85714285714286</v>
      </c>
      <c r="K17" s="7">
        <f t="shared" si="2"/>
        <v>3.857142857142857</v>
      </c>
      <c r="L17" s="6">
        <f t="shared" si="0"/>
        <v>61.42857142857142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8</v>
      </c>
      <c r="F18" s="15">
        <f>SUM(F16:F17)</f>
        <v>23</v>
      </c>
      <c r="G18" s="15">
        <f>SUM(G16:G17)</f>
        <v>20</v>
      </c>
      <c r="H18" s="15"/>
      <c r="I18" s="16">
        <v>1</v>
      </c>
      <c r="J18" s="17">
        <f t="shared" si="1"/>
        <v>60.78431372549019</v>
      </c>
      <c r="K18" s="19">
        <f t="shared" si="2"/>
        <v>3.764705882352941</v>
      </c>
      <c r="L18" s="23">
        <f t="shared" si="0"/>
        <v>58.666666666666664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7</v>
      </c>
      <c r="F19" s="4">
        <v>14</v>
      </c>
      <c r="G19" s="4">
        <v>6</v>
      </c>
      <c r="H19" s="4"/>
      <c r="I19" s="5">
        <v>1</v>
      </c>
      <c r="J19" s="6">
        <f t="shared" si="1"/>
        <v>77.77777777777779</v>
      </c>
      <c r="K19" s="7">
        <f t="shared" si="2"/>
        <v>4.037037037037037</v>
      </c>
      <c r="L19" s="6">
        <f t="shared" si="0"/>
        <v>67.11111111111111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4</v>
      </c>
      <c r="F20" s="4">
        <v>17</v>
      </c>
      <c r="G20" s="4">
        <v>8</v>
      </c>
      <c r="H20" s="4"/>
      <c r="I20" s="5">
        <v>1</v>
      </c>
      <c r="J20" s="6">
        <f t="shared" si="1"/>
        <v>72.41379310344827</v>
      </c>
      <c r="K20" s="7">
        <f t="shared" si="2"/>
        <v>3.8620689655172415</v>
      </c>
      <c r="L20" s="6">
        <f t="shared" si="0"/>
        <v>61.24137931034483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11</v>
      </c>
      <c r="F21" s="15">
        <f>SUM(F19:F20)</f>
        <v>31</v>
      </c>
      <c r="G21" s="15">
        <f>SUM(G19:G20)</f>
        <v>14</v>
      </c>
      <c r="H21" s="15"/>
      <c r="I21" s="16">
        <v>1</v>
      </c>
      <c r="J21" s="17">
        <f t="shared" si="1"/>
        <v>75</v>
      </c>
      <c r="K21" s="19">
        <f t="shared" si="2"/>
        <v>3.9464285714285716</v>
      </c>
      <c r="L21" s="23">
        <f t="shared" si="0"/>
        <v>64.07142857142858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31</v>
      </c>
      <c r="F23" s="26">
        <f>SUM(F13+F15+F18+F21)</f>
        <v>80</v>
      </c>
      <c r="G23" s="24">
        <f>SUM(G13+G15+G18+G21)</f>
        <v>57</v>
      </c>
      <c r="H23" s="24"/>
      <c r="I23" s="27">
        <v>1</v>
      </c>
      <c r="J23" s="28">
        <f>(E23+F23)/D23*100</f>
        <v>66.07142857142857</v>
      </c>
      <c r="K23" s="29">
        <f>AVERAGE((K13+K15+K18+K21)/4)</f>
        <v>3.8195418552036196</v>
      </c>
      <c r="L23" s="30">
        <f t="shared" si="0"/>
        <v>61.142857142857146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9">
      <selection activeCell="N32" sqref="N32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10</v>
      </c>
      <c r="G12" s="4">
        <v>11</v>
      </c>
      <c r="H12" s="4"/>
      <c r="I12" s="5">
        <v>1</v>
      </c>
      <c r="J12" s="6">
        <f>(E12+F12)/D12*100</f>
        <v>57.692307692307686</v>
      </c>
      <c r="K12" s="7">
        <f>(E12*5+F12*4+G12*3)/D12</f>
        <v>3.769230769230769</v>
      </c>
      <c r="L12" s="6">
        <f>(E12*1+F12*0.64+G12*0.36)/D12*100</f>
        <v>59.07692307692307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10</v>
      </c>
      <c r="G13" s="15">
        <v>11</v>
      </c>
      <c r="H13" s="15"/>
      <c r="I13" s="16">
        <v>1</v>
      </c>
      <c r="J13" s="17">
        <f>(E13+F13)/D13*100</f>
        <v>57.692307692307686</v>
      </c>
      <c r="K13" s="19">
        <f>(E13*5+F13*4+G13*3)/D13</f>
        <v>3.769230769230769</v>
      </c>
      <c r="L13" s="23">
        <f aca="true" t="shared" si="0" ref="L13:L23">(E13*1+F13*0.64+G13*0.36)/D13*100</f>
        <v>59.07692307692307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15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4.057142857142857</v>
      </c>
      <c r="L14" s="6">
        <f t="shared" si="0"/>
        <v>68.11428571428571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15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4.057142857142857</v>
      </c>
      <c r="L15" s="23">
        <f t="shared" si="0"/>
        <v>68.11428571428571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7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7">
        <f aca="true" t="shared" si="2" ref="K16:K21">(E16*5+F16*4+G16*3)/D16</f>
        <v>3.5652173913043477</v>
      </c>
      <c r="L16" s="6">
        <f t="shared" si="0"/>
        <v>52.8695652173913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7</v>
      </c>
      <c r="F17" s="4">
        <v>7</v>
      </c>
      <c r="G17" s="4">
        <v>14</v>
      </c>
      <c r="H17" s="4"/>
      <c r="I17" s="5">
        <v>1</v>
      </c>
      <c r="J17" s="6">
        <f t="shared" si="1"/>
        <v>50</v>
      </c>
      <c r="K17" s="7">
        <f t="shared" si="2"/>
        <v>3.75</v>
      </c>
      <c r="L17" s="6">
        <f t="shared" si="0"/>
        <v>59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10</v>
      </c>
      <c r="F18" s="15">
        <f>SUM(F16:F17)</f>
        <v>14</v>
      </c>
      <c r="G18" s="15">
        <f>SUM(G16:G17)</f>
        <v>27</v>
      </c>
      <c r="H18" s="15"/>
      <c r="I18" s="16">
        <v>1</v>
      </c>
      <c r="J18" s="17">
        <f t="shared" si="1"/>
        <v>47.05882352941176</v>
      </c>
      <c r="K18" s="19">
        <f t="shared" si="2"/>
        <v>3.6666666666666665</v>
      </c>
      <c r="L18" s="23">
        <f t="shared" si="0"/>
        <v>56.23529411764706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6</v>
      </c>
      <c r="F19" s="4">
        <v>13</v>
      </c>
      <c r="G19" s="4">
        <v>8</v>
      </c>
      <c r="H19" s="4"/>
      <c r="I19" s="5">
        <v>1</v>
      </c>
      <c r="J19" s="6">
        <f t="shared" si="1"/>
        <v>70.37037037037037</v>
      </c>
      <c r="K19" s="7">
        <f t="shared" si="2"/>
        <v>3.925925925925926</v>
      </c>
      <c r="L19" s="6">
        <f t="shared" si="0"/>
        <v>63.703703703703695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6</v>
      </c>
      <c r="F20" s="4">
        <v>14</v>
      </c>
      <c r="G20" s="4">
        <v>9</v>
      </c>
      <c r="H20" s="4"/>
      <c r="I20" s="5">
        <v>1</v>
      </c>
      <c r="J20" s="6">
        <f t="shared" si="1"/>
        <v>68.96551724137932</v>
      </c>
      <c r="K20" s="7">
        <f t="shared" si="2"/>
        <v>3.896551724137931</v>
      </c>
      <c r="L20" s="6">
        <f t="shared" si="0"/>
        <v>62.75862068965517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12</v>
      </c>
      <c r="F21" s="15">
        <f>SUM(F19:F20)</f>
        <v>27</v>
      </c>
      <c r="G21" s="15">
        <f>SUM(G19:G20)</f>
        <v>17</v>
      </c>
      <c r="H21" s="15"/>
      <c r="I21" s="16">
        <v>1</v>
      </c>
      <c r="J21" s="17">
        <f t="shared" si="1"/>
        <v>69.64285714285714</v>
      </c>
      <c r="K21" s="19">
        <f t="shared" si="2"/>
        <v>3.9107142857142856</v>
      </c>
      <c r="L21" s="23">
        <f t="shared" si="0"/>
        <v>63.21428571428571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38</v>
      </c>
      <c r="F23" s="26">
        <f>SUM(F13+F15+F18+F21)</f>
        <v>66</v>
      </c>
      <c r="G23" s="24">
        <f>SUM(G13+G15+G18+G21)</f>
        <v>64</v>
      </c>
      <c r="H23" s="24"/>
      <c r="I23" s="27">
        <v>1</v>
      </c>
      <c r="J23" s="28">
        <f>(E23+F23)/D23*100</f>
        <v>61.904761904761905</v>
      </c>
      <c r="K23" s="29">
        <f>AVERAGE((K13+K15+K18+K21)/4)</f>
        <v>3.850938644688645</v>
      </c>
      <c r="L23" s="30">
        <f t="shared" si="0"/>
        <v>61.476190476190474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31">
      <selection activeCell="M40" sqref="M4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11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3.8076923076923075</v>
      </c>
      <c r="L12" s="6">
        <f>(E12*1+F12*0.64+G12*0.36)/D12*100</f>
        <v>60.153846153846146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11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3.8076923076923075</v>
      </c>
      <c r="L13" s="23">
        <f aca="true" t="shared" si="0" ref="L13:L23">(E13*1+F13*0.64+G13*0.36)/D13*100</f>
        <v>60.153846153846146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20</v>
      </c>
      <c r="G14" s="4">
        <v>5</v>
      </c>
      <c r="H14" s="4"/>
      <c r="I14" s="5">
        <v>1</v>
      </c>
      <c r="J14" s="6">
        <f>(E14+F14)/D14*100</f>
        <v>85.71428571428571</v>
      </c>
      <c r="K14" s="7">
        <f>(E14*5+F14*4+G14*3)/D14</f>
        <v>4.142857142857143</v>
      </c>
      <c r="L14" s="6">
        <f t="shared" si="0"/>
        <v>70.28571428571428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20</v>
      </c>
      <c r="G15" s="15">
        <v>5</v>
      </c>
      <c r="H15" s="15"/>
      <c r="I15" s="16">
        <v>1</v>
      </c>
      <c r="J15" s="17">
        <f>(E15+F15)/D15*100</f>
        <v>85.71428571428571</v>
      </c>
      <c r="K15" s="19">
        <f>(E15*5+F15*4+G15*3)/D15</f>
        <v>4.142857142857143</v>
      </c>
      <c r="L15" s="23">
        <f t="shared" si="0"/>
        <v>70.28571428571428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14</v>
      </c>
      <c r="G17" s="4">
        <v>4</v>
      </c>
      <c r="H17" s="4"/>
      <c r="I17" s="5">
        <v>1</v>
      </c>
      <c r="J17" s="6">
        <f t="shared" si="1"/>
        <v>85.71428571428571</v>
      </c>
      <c r="K17" s="7">
        <f t="shared" si="2"/>
        <v>4.214285714285714</v>
      </c>
      <c r="L17" s="6">
        <f t="shared" si="0"/>
        <v>72.85714285714286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30</v>
      </c>
      <c r="G18" s="15">
        <f>SUM(G16:G17)</f>
        <v>4</v>
      </c>
      <c r="H18" s="15"/>
      <c r="I18" s="16">
        <v>1</v>
      </c>
      <c r="J18" s="17">
        <f t="shared" si="1"/>
        <v>92.15686274509804</v>
      </c>
      <c r="K18" s="19">
        <f t="shared" si="2"/>
        <v>4.254901960784314</v>
      </c>
      <c r="L18" s="23">
        <f t="shared" si="0"/>
        <v>73.80392156862744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11</v>
      </c>
      <c r="F19" s="4">
        <v>14</v>
      </c>
      <c r="G19" s="4">
        <v>2</v>
      </c>
      <c r="H19" s="4"/>
      <c r="I19" s="5">
        <v>1</v>
      </c>
      <c r="J19" s="6">
        <f t="shared" si="1"/>
        <v>92.5925925925926</v>
      </c>
      <c r="K19" s="7">
        <f t="shared" si="2"/>
        <v>4.333333333333333</v>
      </c>
      <c r="L19" s="6">
        <f t="shared" si="0"/>
        <v>76.5925925925926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10</v>
      </c>
      <c r="F20" s="4">
        <v>18</v>
      </c>
      <c r="G20" s="4">
        <v>1</v>
      </c>
      <c r="H20" s="4"/>
      <c r="I20" s="5">
        <v>1</v>
      </c>
      <c r="J20" s="6">
        <f t="shared" si="1"/>
        <v>96.55172413793103</v>
      </c>
      <c r="K20" s="7">
        <f t="shared" si="2"/>
        <v>4.310344827586207</v>
      </c>
      <c r="L20" s="6">
        <f t="shared" si="0"/>
        <v>75.44827586206895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21</v>
      </c>
      <c r="F21" s="15">
        <f>SUM(F19:F20)</f>
        <v>32</v>
      </c>
      <c r="G21" s="15">
        <f>SUM(G19:G20)</f>
        <v>3</v>
      </c>
      <c r="H21" s="15"/>
      <c r="I21" s="16">
        <v>1</v>
      </c>
      <c r="J21" s="17">
        <f t="shared" si="1"/>
        <v>94.64285714285714</v>
      </c>
      <c r="K21" s="19">
        <f t="shared" si="2"/>
        <v>4.321428571428571</v>
      </c>
      <c r="L21" s="23">
        <f t="shared" si="0"/>
        <v>76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53</v>
      </c>
      <c r="F23" s="26">
        <f>SUM(F13+F15+F18+F21)</f>
        <v>93</v>
      </c>
      <c r="G23" s="24">
        <f>SUM(G13+G15+G18+G21)</f>
        <v>22</v>
      </c>
      <c r="H23" s="24"/>
      <c r="I23" s="27">
        <v>1</v>
      </c>
      <c r="J23" s="28">
        <f>(E23+F23)/D23*100</f>
        <v>86.90476190476191</v>
      </c>
      <c r="K23" s="29">
        <f>AVERAGE((K13+K15+K18+K21)/4)</f>
        <v>4.131719995690585</v>
      </c>
      <c r="L23" s="30">
        <f t="shared" si="0"/>
        <v>71.69047619047619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SheetLayoutView="75" workbookViewId="0" topLeftCell="A27">
      <selection activeCell="P39" sqref="P39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6</v>
      </c>
      <c r="F12" s="4">
        <v>12</v>
      </c>
      <c r="G12" s="4">
        <v>8</v>
      </c>
      <c r="H12" s="4"/>
      <c r="I12" s="5">
        <v>1</v>
      </c>
      <c r="J12" s="6">
        <f>(E12+F12)/D12*100</f>
        <v>69.23076923076923</v>
      </c>
      <c r="K12" s="7">
        <f>(E12*5+F12*4+G12*3)/D12</f>
        <v>3.923076923076923</v>
      </c>
      <c r="L12" s="6">
        <f>(E12*1+F12*0.64+G12*0.36)/D12*100</f>
        <v>63.69230769230769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6</v>
      </c>
      <c r="F13" s="15">
        <v>12</v>
      </c>
      <c r="G13" s="15">
        <v>8</v>
      </c>
      <c r="H13" s="15"/>
      <c r="I13" s="16">
        <v>1</v>
      </c>
      <c r="J13" s="17">
        <f>(E13+F13)/D13*100</f>
        <v>69.23076923076923</v>
      </c>
      <c r="K13" s="19">
        <f>(E13*5+F13*4+G13*3)/D13</f>
        <v>3.923076923076923</v>
      </c>
      <c r="L13" s="23">
        <f aca="true" t="shared" si="0" ref="L13:L23">(E13*1+F13*0.64+G13*0.36)/D13*100</f>
        <v>63.69230769230769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10</v>
      </c>
      <c r="F14" s="4">
        <v>19</v>
      </c>
      <c r="G14" s="4">
        <v>6</v>
      </c>
      <c r="H14" s="4"/>
      <c r="I14" s="5">
        <v>1</v>
      </c>
      <c r="J14" s="6">
        <f>(E14+F14)/D14*100</f>
        <v>82.85714285714286</v>
      </c>
      <c r="K14" s="7">
        <f>(E14*5+F14*4+G14*3)/D14</f>
        <v>4.114285714285714</v>
      </c>
      <c r="L14" s="6">
        <f t="shared" si="0"/>
        <v>69.48571428571428</v>
      </c>
    </row>
    <row r="15" spans="1:12" ht="16.5">
      <c r="A15" s="21"/>
      <c r="B15" s="14" t="s">
        <v>15</v>
      </c>
      <c r="C15" s="8"/>
      <c r="D15" s="15">
        <v>35</v>
      </c>
      <c r="E15" s="15">
        <v>10</v>
      </c>
      <c r="F15" s="15">
        <v>19</v>
      </c>
      <c r="G15" s="15">
        <v>6</v>
      </c>
      <c r="H15" s="15"/>
      <c r="I15" s="16">
        <v>1</v>
      </c>
      <c r="J15" s="17">
        <f>(E15+F15)/D15*100</f>
        <v>82.85714285714286</v>
      </c>
      <c r="K15" s="19">
        <f>(E15*5+F15*4+G15*3)/D15</f>
        <v>4.114285714285714</v>
      </c>
      <c r="L15" s="23">
        <f t="shared" si="0"/>
        <v>69.48571428571428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14</v>
      </c>
      <c r="F17" s="4">
        <v>11</v>
      </c>
      <c r="G17" s="4">
        <v>3</v>
      </c>
      <c r="H17" s="4"/>
      <c r="I17" s="5">
        <v>1</v>
      </c>
      <c r="J17" s="6">
        <f t="shared" si="1"/>
        <v>89.28571428571429</v>
      </c>
      <c r="K17" s="7">
        <f t="shared" si="2"/>
        <v>4.392857142857143</v>
      </c>
      <c r="L17" s="6">
        <f t="shared" si="0"/>
        <v>78.99999999999999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21</v>
      </c>
      <c r="F18" s="15">
        <f>SUM(F16:F17)</f>
        <v>27</v>
      </c>
      <c r="G18" s="15">
        <f>SUM(G16:G17)</f>
        <v>3</v>
      </c>
      <c r="H18" s="15"/>
      <c r="I18" s="16">
        <v>1</v>
      </c>
      <c r="J18" s="17">
        <f t="shared" si="1"/>
        <v>94.11764705882352</v>
      </c>
      <c r="K18" s="19">
        <f t="shared" si="2"/>
        <v>4.352941176470588</v>
      </c>
      <c r="L18" s="23">
        <f t="shared" si="0"/>
        <v>77.17647058823529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12</v>
      </c>
      <c r="F19" s="4">
        <v>13</v>
      </c>
      <c r="G19" s="4">
        <v>2</v>
      </c>
      <c r="H19" s="4"/>
      <c r="I19" s="5">
        <v>1</v>
      </c>
      <c r="J19" s="6">
        <f t="shared" si="1"/>
        <v>92.5925925925926</v>
      </c>
      <c r="K19" s="7">
        <f t="shared" si="2"/>
        <v>4.37037037037037</v>
      </c>
      <c r="L19" s="6">
        <f t="shared" si="0"/>
        <v>77.92592592592592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18</v>
      </c>
      <c r="G20" s="4">
        <v>3</v>
      </c>
      <c r="H20" s="4"/>
      <c r="I20" s="5">
        <v>1</v>
      </c>
      <c r="J20" s="6">
        <f t="shared" si="1"/>
        <v>89.65517241379311</v>
      </c>
      <c r="K20" s="7">
        <f t="shared" si="2"/>
        <v>4.172413793103448</v>
      </c>
      <c r="L20" s="6">
        <f t="shared" si="0"/>
        <v>71.0344827586207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20</v>
      </c>
      <c r="F21" s="15">
        <f>SUM(F19:F20)</f>
        <v>31</v>
      </c>
      <c r="G21" s="15">
        <f>SUM(G19:G20)</f>
        <v>5</v>
      </c>
      <c r="H21" s="15"/>
      <c r="I21" s="16">
        <v>1</v>
      </c>
      <c r="J21" s="17">
        <f t="shared" si="1"/>
        <v>91.07142857142857</v>
      </c>
      <c r="K21" s="19">
        <f t="shared" si="2"/>
        <v>4.267857142857143</v>
      </c>
      <c r="L21" s="23">
        <f t="shared" si="0"/>
        <v>74.35714285714286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57</v>
      </c>
      <c r="F23" s="26">
        <f>SUM(F13+F15+F18+F21)</f>
        <v>89</v>
      </c>
      <c r="G23" s="24">
        <f>SUM(G13+G15+G18+G21)</f>
        <v>22</v>
      </c>
      <c r="H23" s="24"/>
      <c r="I23" s="27">
        <v>1</v>
      </c>
      <c r="J23" s="28">
        <f>(E23+F23)/D23*100</f>
        <v>86.90476190476191</v>
      </c>
      <c r="K23" s="29">
        <f>AVERAGE((K13+K15+K18+K21)/4)</f>
        <v>4.164540239172592</v>
      </c>
      <c r="L23" s="30">
        <f t="shared" si="0"/>
        <v>72.54761904761905</v>
      </c>
    </row>
    <row r="25" ht="12.75">
      <c r="E25" s="1"/>
    </row>
  </sheetData>
  <mergeCells count="13">
    <mergeCell ref="A1:L1"/>
    <mergeCell ref="A4:L4"/>
    <mergeCell ref="A7:L7"/>
    <mergeCell ref="A8:L8"/>
    <mergeCell ref="A5:L5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2008-05-15T16:58:27Z</cp:lastPrinted>
  <dcterms:created xsi:type="dcterms:W3CDTF">2008-03-27T14:03:51Z</dcterms:created>
  <dcterms:modified xsi:type="dcterms:W3CDTF">2008-05-15T16:58:59Z</dcterms:modified>
  <cp:category/>
  <cp:version/>
  <cp:contentType/>
  <cp:contentStatus/>
</cp:coreProperties>
</file>