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5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<sst xmlns="http://schemas.openxmlformats.org/spreadsheetml/2006/main" count="184" uniqueCount="33">
  <si>
    <t>ГУ "Средняя школа № 6 отдела образования акимата города Костаная"</t>
  </si>
  <si>
    <t>Анализ результатов итогов по русскому языку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</si>
  <si>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</si>
  <si>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</si>
  <si>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</si>
  <si>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</si>
  <si>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</si>
  <si>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</si>
  <si>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</si>
  <si>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</si>
  <si>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</si>
  <si>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</si>
  <si>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</si>
  <si>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</si>
  <si>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</si>
  <si>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</si>
  <si>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</si>
  <si>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</si>
  <si>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</si>
  <si>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</si>
  <si>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</si>
  <si>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</si>
  <si>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Чумакова И.В.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</si>
  <si>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</si>
  <si>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</si>
  <si>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</si>
  <si>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</si>
  <si>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</si>
  <si>
    <t>2008 - 2009   учебный год</t>
  </si>
  <si>
    <t>2008 - 2009  учебный год</t>
  </si>
  <si>
    <t>Шевченко О.В.</t>
  </si>
  <si>
    <t>4Б</t>
  </si>
  <si>
    <t>2 четверть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</si>
</sst>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12" borderId="10" xfId="0" applyFont="1" applyFill="1" applyBorder="1" applyAlignment="1">
      <alignment/>
    </xf>
    <xf numFmtId="0" fontId="43" fillId="12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43" fillId="12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2" fontId="42" fillId="34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3" fillId="12" borderId="10" xfId="0" applyNumberFormat="1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O22" sqref="O2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4.25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45" t="s">
        <v>2</v>
      </c>
      <c r="C10" s="45" t="s">
        <v>3</v>
      </c>
      <c r="D10" s="35" t="s">
        <v>4</v>
      </c>
      <c r="E10" s="37"/>
      <c r="F10" s="38"/>
      <c r="G10" s="38"/>
      <c r="H10" s="39"/>
      <c r="I10" s="40" t="s">
        <v>5</v>
      </c>
      <c r="J10" s="41" t="s">
        <v>6</v>
      </c>
      <c r="K10" s="42" t="s">
        <v>7</v>
      </c>
      <c r="L10" s="43"/>
    </row>
    <row r="11" spans="1:12" ht="14.25">
      <c r="A11" s="2"/>
      <c r="B11" s="46"/>
      <c r="C11" s="46"/>
      <c r="D11" s="36"/>
      <c r="E11" s="3" t="s">
        <v>8</v>
      </c>
      <c r="F11" s="3" t="s">
        <v>9</v>
      </c>
      <c r="G11" s="3" t="s">
        <v>10</v>
      </c>
      <c r="H11" s="3" t="s">
        <v>11</v>
      </c>
      <c r="I11" s="40"/>
      <c r="J11" s="41"/>
      <c r="K11" s="42"/>
      <c r="L11" s="43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33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28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27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8</v>
      </c>
      <c r="F15" s="10">
        <v>10</v>
      </c>
      <c r="G15" s="10">
        <v>6</v>
      </c>
      <c r="H15" s="10">
        <v>1</v>
      </c>
      <c r="I15" s="28">
        <f aca="true" t="shared" si="0" ref="I15:I21">(E15+F15+G15)/D15*100</f>
        <v>96</v>
      </c>
      <c r="J15" s="15">
        <f aca="true" t="shared" si="1" ref="J15:J21">(E15+F15)/D15*100</f>
        <v>72</v>
      </c>
      <c r="K15" s="15">
        <f aca="true" t="shared" si="2" ref="K15:K20">(E15*5+F15*4+G15*3)/D15</f>
        <v>3.92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8</v>
      </c>
      <c r="F17" s="12">
        <f>F15+F16</f>
        <v>10</v>
      </c>
      <c r="G17" s="12">
        <f>G15+G16</f>
        <v>6</v>
      </c>
      <c r="H17" s="12">
        <f>H15+H16</f>
        <v>1</v>
      </c>
      <c r="I17" s="27">
        <f t="shared" si="0"/>
        <v>96</v>
      </c>
      <c r="J17" s="16">
        <f t="shared" si="1"/>
        <v>72</v>
      </c>
      <c r="K17" s="16">
        <f t="shared" si="2"/>
        <v>3.92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4</v>
      </c>
      <c r="F18" s="10">
        <v>11</v>
      </c>
      <c r="G18" s="10">
        <v>14</v>
      </c>
      <c r="H18" s="10">
        <v>0</v>
      </c>
      <c r="I18" s="28">
        <f t="shared" si="0"/>
        <v>100</v>
      </c>
      <c r="J18" s="15">
        <f t="shared" si="1"/>
        <v>51.724137931034484</v>
      </c>
      <c r="K18" s="22">
        <f t="shared" si="2"/>
        <v>3.6551724137931036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4</v>
      </c>
      <c r="F19" s="12">
        <v>11</v>
      </c>
      <c r="G19" s="12">
        <v>14</v>
      </c>
      <c r="H19" s="12">
        <v>0</v>
      </c>
      <c r="I19" s="27">
        <f t="shared" si="0"/>
        <v>100</v>
      </c>
      <c r="J19" s="16">
        <f t="shared" si="1"/>
        <v>51.724137931034484</v>
      </c>
      <c r="K19" s="16">
        <f t="shared" si="2"/>
        <v>3.6551724137931036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0</v>
      </c>
      <c r="F20" s="10">
        <v>9</v>
      </c>
      <c r="G20" s="10">
        <v>13</v>
      </c>
      <c r="H20" s="10">
        <v>0</v>
      </c>
      <c r="I20" s="28">
        <f t="shared" si="0"/>
        <v>100</v>
      </c>
      <c r="J20" s="15">
        <f t="shared" si="1"/>
        <v>40.909090909090914</v>
      </c>
      <c r="K20" s="22">
        <f t="shared" si="2"/>
        <v>3.409090909090909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2</v>
      </c>
      <c r="F21" s="31">
        <v>6</v>
      </c>
      <c r="G21" s="31">
        <v>15</v>
      </c>
      <c r="H21" s="31">
        <v>0</v>
      </c>
      <c r="I21" s="34">
        <f t="shared" si="0"/>
        <v>100</v>
      </c>
      <c r="J21" s="32">
        <f t="shared" si="1"/>
        <v>34.78260869565217</v>
      </c>
      <c r="K21" s="32">
        <f>(E21*5+F21*4+G21*3+H21*2)/D21</f>
        <v>3.4347826086956523</v>
      </c>
      <c r="L21" s="21"/>
    </row>
    <row r="22" spans="1:12" ht="14.25">
      <c r="A22" s="8"/>
      <c r="B22" s="11" t="s">
        <v>14</v>
      </c>
      <c r="C22" s="24"/>
      <c r="D22" s="12">
        <f>D20+D21</f>
        <v>45</v>
      </c>
      <c r="E22" s="12">
        <f>E20+E21</f>
        <v>2</v>
      </c>
      <c r="F22" s="12">
        <f>F20+F21</f>
        <v>15</v>
      </c>
      <c r="G22" s="12">
        <f>G20+G21</f>
        <v>28</v>
      </c>
      <c r="H22" s="12">
        <f>H20+H21</f>
        <v>0</v>
      </c>
      <c r="I22" s="27">
        <f>(E22+F22+G22)/D22*100</f>
        <v>100</v>
      </c>
      <c r="J22" s="16">
        <f>(E22+F22)/D22*100</f>
        <v>37.77777777777778</v>
      </c>
      <c r="K22" s="16">
        <f>(E22*5+F22*4+G22*3)/D22</f>
        <v>3.422222222222222</v>
      </c>
      <c r="L22" s="20"/>
    </row>
    <row r="23" spans="1:12" ht="14.25">
      <c r="A23" s="8"/>
      <c r="B23" s="13" t="s">
        <v>18</v>
      </c>
      <c r="C23" s="13"/>
      <c r="D23" s="14">
        <f>D14+D17+D19+D22</f>
        <v>99</v>
      </c>
      <c r="E23" s="14">
        <f>E14+E17+E19+E22</f>
        <v>14</v>
      </c>
      <c r="F23" s="14">
        <f>F14+F17+F19+F22</f>
        <v>36</v>
      </c>
      <c r="G23" s="14">
        <f>G14+G17+G19+G22</f>
        <v>48</v>
      </c>
      <c r="H23" s="14">
        <f>H14+H17+H19+H22</f>
        <v>1</v>
      </c>
      <c r="I23" s="17">
        <f>(E23+F23+G23)/D23*100</f>
        <v>98.98989898989899</v>
      </c>
      <c r="J23" s="17">
        <f>(E23+F23)/D23*100</f>
        <v>50.505050505050505</v>
      </c>
      <c r="K23" s="17">
        <f>(E23*5+F23*4+G23*3)/D23</f>
        <v>3.6161616161616164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I23" sqref="I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44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4.25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45" t="s">
        <v>2</v>
      </c>
      <c r="C10" s="45" t="s">
        <v>3</v>
      </c>
      <c r="D10" s="35" t="s">
        <v>4</v>
      </c>
      <c r="E10" s="37"/>
      <c r="F10" s="38"/>
      <c r="G10" s="38"/>
      <c r="H10" s="39"/>
      <c r="I10" s="40" t="s">
        <v>5</v>
      </c>
      <c r="J10" s="41" t="s">
        <v>6</v>
      </c>
      <c r="K10" s="42" t="s">
        <v>7</v>
      </c>
      <c r="L10" s="43"/>
    </row>
    <row r="11" spans="1:12" ht="14.25">
      <c r="A11" s="2"/>
      <c r="B11" s="46"/>
      <c r="C11" s="46"/>
      <c r="D11" s="36"/>
      <c r="E11" s="3" t="s">
        <v>8</v>
      </c>
      <c r="F11" s="3" t="s">
        <v>9</v>
      </c>
      <c r="G11" s="3" t="s">
        <v>10</v>
      </c>
      <c r="H11" s="3" t="s">
        <v>11</v>
      </c>
      <c r="I11" s="40"/>
      <c r="J11" s="41"/>
      <c r="K11" s="42"/>
      <c r="L11" s="43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33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27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10</v>
      </c>
      <c r="F15" s="10">
        <v>10</v>
      </c>
      <c r="G15" s="10">
        <v>4</v>
      </c>
      <c r="H15" s="10">
        <v>1</v>
      </c>
      <c r="I15" s="28">
        <f aca="true" t="shared" si="0" ref="I15:I21">(E15+F15+G15)/D15*100</f>
        <v>96</v>
      </c>
      <c r="J15" s="15">
        <f aca="true" t="shared" si="1" ref="J15:J21">(E15+F15)/D15*100</f>
        <v>80</v>
      </c>
      <c r="K15" s="15">
        <f aca="true" t="shared" si="2" ref="K15:K20">(E15*5+F15*4+G15*3)/D15</f>
        <v>4.08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10</v>
      </c>
      <c r="F17" s="12">
        <f>F15+F16</f>
        <v>10</v>
      </c>
      <c r="G17" s="12">
        <f>G15+G16</f>
        <v>4</v>
      </c>
      <c r="H17" s="12">
        <f>H15+H16</f>
        <v>1</v>
      </c>
      <c r="I17" s="27">
        <f t="shared" si="0"/>
        <v>96</v>
      </c>
      <c r="J17" s="16">
        <f t="shared" si="1"/>
        <v>80</v>
      </c>
      <c r="K17" s="16">
        <f t="shared" si="2"/>
        <v>4.08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8</v>
      </c>
      <c r="F18" s="10">
        <v>13</v>
      </c>
      <c r="G18" s="10">
        <v>8</v>
      </c>
      <c r="H18" s="10">
        <v>0</v>
      </c>
      <c r="I18" s="28">
        <f t="shared" si="0"/>
        <v>100</v>
      </c>
      <c r="J18" s="15">
        <f t="shared" si="1"/>
        <v>72.41379310344827</v>
      </c>
      <c r="K18" s="22">
        <f t="shared" si="2"/>
        <v>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8</v>
      </c>
      <c r="F19" s="12">
        <v>13</v>
      </c>
      <c r="G19" s="12">
        <v>8</v>
      </c>
      <c r="H19" s="12">
        <v>0</v>
      </c>
      <c r="I19" s="27">
        <f t="shared" si="0"/>
        <v>100</v>
      </c>
      <c r="J19" s="16">
        <f t="shared" si="1"/>
        <v>72.41379310344827</v>
      </c>
      <c r="K19" s="16">
        <f t="shared" si="2"/>
        <v>4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1</v>
      </c>
      <c r="F20" s="10">
        <v>10</v>
      </c>
      <c r="G20" s="10">
        <v>11</v>
      </c>
      <c r="H20" s="10">
        <v>0</v>
      </c>
      <c r="I20" s="28">
        <f t="shared" si="0"/>
        <v>100</v>
      </c>
      <c r="J20" s="15">
        <f t="shared" si="1"/>
        <v>50</v>
      </c>
      <c r="K20" s="22">
        <f t="shared" si="2"/>
        <v>3.5454545454545454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7</v>
      </c>
      <c r="F21" s="31">
        <v>9</v>
      </c>
      <c r="G21" s="31">
        <v>7</v>
      </c>
      <c r="H21" s="31">
        <v>0</v>
      </c>
      <c r="I21" s="34">
        <f t="shared" si="0"/>
        <v>100</v>
      </c>
      <c r="J21" s="32">
        <f t="shared" si="1"/>
        <v>69.56521739130434</v>
      </c>
      <c r="K21" s="32">
        <f>(E21*5+F21*4+G21*3+H21*2)/D21</f>
        <v>4</v>
      </c>
      <c r="L21" s="21"/>
    </row>
    <row r="22" spans="1:12" ht="14.25">
      <c r="A22" s="8"/>
      <c r="B22" s="11" t="s">
        <v>14</v>
      </c>
      <c r="C22" s="24"/>
      <c r="D22" s="12">
        <f>D20+D21</f>
        <v>45</v>
      </c>
      <c r="E22" s="12">
        <f>E20+E21</f>
        <v>8</v>
      </c>
      <c r="F22" s="12">
        <f>F20+F21</f>
        <v>19</v>
      </c>
      <c r="G22" s="12">
        <f>G20+G21</f>
        <v>18</v>
      </c>
      <c r="H22" s="12">
        <f>H20+H21</f>
        <v>0</v>
      </c>
      <c r="I22" s="27">
        <f>(E22+F22+G22)/D22*100</f>
        <v>100</v>
      </c>
      <c r="J22" s="16">
        <f>(E22+F22)/D22*100</f>
        <v>60</v>
      </c>
      <c r="K22" s="16">
        <f>(E22*5+F22*4+G22*3)/D22</f>
        <v>3.7777777777777777</v>
      </c>
      <c r="L22" s="20"/>
    </row>
    <row r="23" spans="1:12" ht="14.25">
      <c r="A23" s="8"/>
      <c r="B23" s="13" t="s">
        <v>18</v>
      </c>
      <c r="C23" s="13"/>
      <c r="D23" s="14">
        <f>D14+D17+D19+D22</f>
        <v>99</v>
      </c>
      <c r="E23" s="14">
        <f>E14+E17+E19+E22</f>
        <v>26</v>
      </c>
      <c r="F23" s="14">
        <f>F14+F17+F19+F22</f>
        <v>42</v>
      </c>
      <c r="G23" s="14">
        <f>G14+G17+G19+G22</f>
        <v>30</v>
      </c>
      <c r="H23" s="14">
        <f>H14+H17+H19+H22</f>
        <v>1</v>
      </c>
      <c r="I23" s="17">
        <f>(E23+F23+G23)/D23*100</f>
        <v>98.98989898989899</v>
      </c>
      <c r="J23" s="17">
        <f>(E23+F23)/D23*100</f>
        <v>68.68686868686868</v>
      </c>
      <c r="K23" s="17">
        <f>(E23*5+F23*4+G23*3)/D23</f>
        <v>3.919191919191919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44" t="s">
        <v>23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4.25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45" t="s">
        <v>2</v>
      </c>
      <c r="C10" s="45" t="s">
        <v>3</v>
      </c>
      <c r="D10" s="35" t="s">
        <v>4</v>
      </c>
      <c r="E10" s="37"/>
      <c r="F10" s="38"/>
      <c r="G10" s="38"/>
      <c r="H10" s="39"/>
      <c r="I10" s="40" t="s">
        <v>5</v>
      </c>
      <c r="J10" s="41" t="s">
        <v>6</v>
      </c>
      <c r="K10" s="42" t="s">
        <v>7</v>
      </c>
      <c r="L10" s="43"/>
    </row>
    <row r="11" spans="1:12" ht="14.25">
      <c r="A11" s="2"/>
      <c r="B11" s="46"/>
      <c r="C11" s="46"/>
      <c r="D11" s="36"/>
      <c r="E11" s="3" t="s">
        <v>8</v>
      </c>
      <c r="F11" s="3" t="s">
        <v>9</v>
      </c>
      <c r="G11" s="3" t="s">
        <v>10</v>
      </c>
      <c r="H11" s="3" t="s">
        <v>11</v>
      </c>
      <c r="I11" s="40"/>
      <c r="J11" s="41"/>
      <c r="K11" s="42"/>
      <c r="L11" s="43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7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16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8</v>
      </c>
      <c r="F15" s="10">
        <v>14</v>
      </c>
      <c r="G15" s="10">
        <v>3</v>
      </c>
      <c r="H15" s="10">
        <v>0</v>
      </c>
      <c r="I15" s="28">
        <f aca="true" t="shared" si="0" ref="I15:I21">(E15+F15+G15)/D15*100</f>
        <v>100</v>
      </c>
      <c r="J15" s="15">
        <f aca="true" t="shared" si="1" ref="J15:J21">(E15+F15)/D15*100</f>
        <v>88</v>
      </c>
      <c r="K15" s="15">
        <f aca="true" t="shared" si="2" ref="K15:K20">(E15*5+F15*4+G15*3)/D15</f>
        <v>4.2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8</v>
      </c>
      <c r="F17" s="12">
        <f>F15+F16</f>
        <v>14</v>
      </c>
      <c r="G17" s="12">
        <f>G15+G16</f>
        <v>3</v>
      </c>
      <c r="H17" s="12">
        <f>H15+H16</f>
        <v>0</v>
      </c>
      <c r="I17" s="27">
        <f t="shared" si="0"/>
        <v>100</v>
      </c>
      <c r="J17" s="16">
        <f t="shared" si="1"/>
        <v>88</v>
      </c>
      <c r="K17" s="16">
        <f t="shared" si="2"/>
        <v>4.2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4</v>
      </c>
      <c r="F18" s="10">
        <v>14</v>
      </c>
      <c r="G18" s="10">
        <v>11</v>
      </c>
      <c r="H18" s="10">
        <v>0</v>
      </c>
      <c r="I18" s="28">
        <f t="shared" si="0"/>
        <v>100</v>
      </c>
      <c r="J18" s="15">
        <f t="shared" si="1"/>
        <v>62.06896551724138</v>
      </c>
      <c r="K18" s="22">
        <f t="shared" si="2"/>
        <v>3.7586206896551726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4</v>
      </c>
      <c r="F19" s="12">
        <v>14</v>
      </c>
      <c r="G19" s="12">
        <v>11</v>
      </c>
      <c r="H19" s="12">
        <v>0</v>
      </c>
      <c r="I19" s="27">
        <f t="shared" si="0"/>
        <v>100</v>
      </c>
      <c r="J19" s="16">
        <f t="shared" si="1"/>
        <v>62.06896551724138</v>
      </c>
      <c r="K19" s="16">
        <f t="shared" si="2"/>
        <v>3.7586206896551726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0</v>
      </c>
      <c r="F20" s="10">
        <v>10</v>
      </c>
      <c r="G20" s="10">
        <v>12</v>
      </c>
      <c r="H20" s="10">
        <v>0</v>
      </c>
      <c r="I20" s="28">
        <f t="shared" si="0"/>
        <v>100</v>
      </c>
      <c r="J20" s="15">
        <f t="shared" si="1"/>
        <v>45.45454545454545</v>
      </c>
      <c r="K20" s="22">
        <f t="shared" si="2"/>
        <v>3.4545454545454546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4</v>
      </c>
      <c r="F21" s="31">
        <v>6</v>
      </c>
      <c r="G21" s="31">
        <v>13</v>
      </c>
      <c r="H21" s="31">
        <v>0</v>
      </c>
      <c r="I21" s="34">
        <f t="shared" si="0"/>
        <v>100</v>
      </c>
      <c r="J21" s="32">
        <f t="shared" si="1"/>
        <v>43.47826086956522</v>
      </c>
      <c r="K21" s="32">
        <f>(E21*5+F21*4+G21*3+H21*2)/D21</f>
        <v>3.608695652173913</v>
      </c>
      <c r="L21" s="21"/>
    </row>
    <row r="22" spans="1:12" ht="14.25">
      <c r="A22" s="8"/>
      <c r="B22" s="11" t="s">
        <v>14</v>
      </c>
      <c r="C22" s="24"/>
      <c r="D22" s="12">
        <f>D20+D21</f>
        <v>45</v>
      </c>
      <c r="E22" s="12">
        <f>E20+E21</f>
        <v>4</v>
      </c>
      <c r="F22" s="12">
        <f>F20+F21</f>
        <v>16</v>
      </c>
      <c r="G22" s="12">
        <f>G20+G21</f>
        <v>25</v>
      </c>
      <c r="H22" s="12">
        <f>H20+H21</f>
        <v>0</v>
      </c>
      <c r="I22" s="27">
        <f>(E22+F22+G22)/D22*100</f>
        <v>100</v>
      </c>
      <c r="J22" s="16">
        <f>(E22+F22)/D22*100</f>
        <v>44.44444444444444</v>
      </c>
      <c r="K22" s="16">
        <f>(E22*5+F22*4+G22*3)/D22</f>
        <v>3.533333333333333</v>
      </c>
      <c r="L22" s="20"/>
    </row>
    <row r="23" spans="1:12" ht="14.25">
      <c r="A23" s="8"/>
      <c r="B23" s="13" t="s">
        <v>18</v>
      </c>
      <c r="C23" s="13"/>
      <c r="D23" s="14">
        <f>D14+D17+D19+D22</f>
        <v>99</v>
      </c>
      <c r="E23" s="14">
        <f>E14+E17+E19+E22</f>
        <v>16</v>
      </c>
      <c r="F23" s="14">
        <f>F14+F17+F19+F22</f>
        <v>44</v>
      </c>
      <c r="G23" s="14">
        <f>G14+G17+G19+G22</f>
        <v>39</v>
      </c>
      <c r="H23" s="14">
        <f>H14+H17+H19+H22</f>
        <v>0</v>
      </c>
      <c r="I23" s="26">
        <f>(E23+F23+G23)/D23*100</f>
        <v>100</v>
      </c>
      <c r="J23" s="17">
        <f>(E23+F23)/D23*100</f>
        <v>60.60606060606061</v>
      </c>
      <c r="K23" s="17">
        <f>(E23*5+F23*4+G23*3)/D23</f>
        <v>3.7676767676767677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4.25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45" t="s">
        <v>2</v>
      </c>
      <c r="C10" s="45" t="s">
        <v>3</v>
      </c>
      <c r="D10" s="35" t="s">
        <v>4</v>
      </c>
      <c r="E10" s="37"/>
      <c r="F10" s="38"/>
      <c r="G10" s="38"/>
      <c r="H10" s="39"/>
      <c r="I10" s="40" t="s">
        <v>5</v>
      </c>
      <c r="J10" s="40" t="s">
        <v>6</v>
      </c>
      <c r="K10" s="42" t="s">
        <v>7</v>
      </c>
      <c r="L10" s="43"/>
    </row>
    <row r="11" spans="1:12" ht="14.25">
      <c r="A11" s="2"/>
      <c r="B11" s="46"/>
      <c r="C11" s="46"/>
      <c r="D11" s="36"/>
      <c r="E11" s="3" t="s">
        <v>8</v>
      </c>
      <c r="F11" s="3" t="s">
        <v>9</v>
      </c>
      <c r="G11" s="3" t="s">
        <v>10</v>
      </c>
      <c r="H11" s="3" t="s">
        <v>11</v>
      </c>
      <c r="I11" s="40"/>
      <c r="J11" s="40"/>
      <c r="K11" s="42"/>
      <c r="L11" s="43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7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16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10</v>
      </c>
      <c r="F15" s="10">
        <v>11</v>
      </c>
      <c r="G15" s="10">
        <v>3</v>
      </c>
      <c r="H15" s="10">
        <v>1</v>
      </c>
      <c r="I15" s="28">
        <f aca="true" t="shared" si="0" ref="I15:I21">(E15+F15+G15)/D15*100</f>
        <v>96</v>
      </c>
      <c r="J15" s="15">
        <f aca="true" t="shared" si="1" ref="J15:J21">(E15+F15)/D15*100</f>
        <v>84</v>
      </c>
      <c r="K15" s="15">
        <f aca="true" t="shared" si="2" ref="K15:K20">(E15*5+F15*4+G15*3)/D15</f>
        <v>4.12</v>
      </c>
      <c r="L15" s="19"/>
    </row>
    <row r="16" spans="1:12" ht="15" customHeight="1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10</v>
      </c>
      <c r="F17" s="12">
        <f>F15+F16</f>
        <v>11</v>
      </c>
      <c r="G17" s="12">
        <f>G15+G16</f>
        <v>3</v>
      </c>
      <c r="H17" s="12">
        <f>H15+H16</f>
        <v>1</v>
      </c>
      <c r="I17" s="27">
        <f t="shared" si="0"/>
        <v>96</v>
      </c>
      <c r="J17" s="16">
        <f t="shared" si="1"/>
        <v>84</v>
      </c>
      <c r="K17" s="16">
        <f t="shared" si="2"/>
        <v>4.12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6</v>
      </c>
      <c r="F18" s="10">
        <v>14</v>
      </c>
      <c r="G18" s="10">
        <v>9</v>
      </c>
      <c r="H18" s="10">
        <v>0</v>
      </c>
      <c r="I18" s="28">
        <f t="shared" si="0"/>
        <v>100</v>
      </c>
      <c r="J18" s="15">
        <f t="shared" si="1"/>
        <v>68.96551724137932</v>
      </c>
      <c r="K18" s="22">
        <f t="shared" si="2"/>
        <v>3.896551724137931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6</v>
      </c>
      <c r="F19" s="12">
        <v>14</v>
      </c>
      <c r="G19" s="12">
        <v>9</v>
      </c>
      <c r="H19" s="12">
        <v>0</v>
      </c>
      <c r="I19" s="27">
        <f t="shared" si="0"/>
        <v>100</v>
      </c>
      <c r="J19" s="16">
        <f t="shared" si="1"/>
        <v>68.96551724137932</v>
      </c>
      <c r="K19" s="16">
        <f t="shared" si="2"/>
        <v>3.896551724137931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1</v>
      </c>
      <c r="F20" s="10">
        <v>9</v>
      </c>
      <c r="G20" s="10">
        <v>12</v>
      </c>
      <c r="H20" s="10">
        <v>0</v>
      </c>
      <c r="I20" s="28">
        <f t="shared" si="0"/>
        <v>100</v>
      </c>
      <c r="J20" s="15">
        <f t="shared" si="1"/>
        <v>45.45454545454545</v>
      </c>
      <c r="K20" s="22">
        <f t="shared" si="2"/>
        <v>3.5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5</v>
      </c>
      <c r="F21" s="31">
        <v>8</v>
      </c>
      <c r="G21" s="31">
        <v>10</v>
      </c>
      <c r="H21" s="31">
        <v>0</v>
      </c>
      <c r="I21" s="34">
        <f t="shared" si="0"/>
        <v>100</v>
      </c>
      <c r="J21" s="32">
        <f t="shared" si="1"/>
        <v>56.52173913043478</v>
      </c>
      <c r="K21" s="32">
        <f>(E21*5+F21*4+G21*3+H21*2)/D21</f>
        <v>3.782608695652174</v>
      </c>
      <c r="L21" s="21"/>
    </row>
    <row r="22" spans="1:12" ht="14.25">
      <c r="A22" s="8"/>
      <c r="B22" s="11" t="s">
        <v>14</v>
      </c>
      <c r="C22" s="24"/>
      <c r="D22" s="12">
        <f>D20+D21</f>
        <v>45</v>
      </c>
      <c r="E22" s="12">
        <f>E20+E21</f>
        <v>6</v>
      </c>
      <c r="F22" s="12">
        <f>F20+F21</f>
        <v>17</v>
      </c>
      <c r="G22" s="12">
        <f>G20+G21</f>
        <v>22</v>
      </c>
      <c r="H22" s="12">
        <f>H20+H21</f>
        <v>0</v>
      </c>
      <c r="I22" s="27">
        <f>(E22+F22+G22)/D22*100</f>
        <v>100</v>
      </c>
      <c r="J22" s="16">
        <f>(E22+F22)/D22*100</f>
        <v>51.11111111111111</v>
      </c>
      <c r="K22" s="16">
        <f>(E22*5+F22*4+G22*3)/D22</f>
        <v>3.6444444444444444</v>
      </c>
      <c r="L22" s="20"/>
    </row>
    <row r="23" spans="1:12" ht="14.25">
      <c r="A23" s="8"/>
      <c r="B23" s="13" t="s">
        <v>18</v>
      </c>
      <c r="C23" s="13"/>
      <c r="D23" s="14">
        <f>D14+D17+D19+D22</f>
        <v>99</v>
      </c>
      <c r="E23" s="14">
        <f>E14+E17+E19+E22</f>
        <v>22</v>
      </c>
      <c r="F23" s="14">
        <f>F14+F17+F19+F22</f>
        <v>42</v>
      </c>
      <c r="G23" s="14">
        <f>G14+G17+G19+G22</f>
        <v>34</v>
      </c>
      <c r="H23" s="14">
        <f>H14+H17+H19+H22</f>
        <v>1</v>
      </c>
      <c r="I23" s="17">
        <f>(E23+F23+G23)/D23*100</f>
        <v>98.98989898989899</v>
      </c>
      <c r="J23" s="17">
        <f>(E23+F23)/D23*100</f>
        <v>64.64646464646465</v>
      </c>
      <c r="K23" s="17">
        <f>(E23*5+F23*4+G23*3)/D23</f>
        <v>3.8383838383838382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O22" sqref="O2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4.25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45" t="s">
        <v>2</v>
      </c>
      <c r="C10" s="45" t="s">
        <v>3</v>
      </c>
      <c r="D10" s="35" t="s">
        <v>4</v>
      </c>
      <c r="E10" s="37"/>
      <c r="F10" s="38"/>
      <c r="G10" s="38"/>
      <c r="H10" s="39"/>
      <c r="I10" s="40" t="s">
        <v>5</v>
      </c>
      <c r="J10" s="40" t="s">
        <v>6</v>
      </c>
      <c r="K10" s="42" t="s">
        <v>7</v>
      </c>
      <c r="L10" s="43"/>
    </row>
    <row r="11" spans="1:12" ht="14.25">
      <c r="A11" s="2"/>
      <c r="B11" s="46"/>
      <c r="C11" s="46"/>
      <c r="D11" s="36"/>
      <c r="E11" s="3" t="s">
        <v>8</v>
      </c>
      <c r="F11" s="3" t="s">
        <v>9</v>
      </c>
      <c r="G11" s="3" t="s">
        <v>10</v>
      </c>
      <c r="H11" s="3" t="s">
        <v>11</v>
      </c>
      <c r="I11" s="40"/>
      <c r="J11" s="40"/>
      <c r="K11" s="42"/>
      <c r="L11" s="43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33"/>
      <c r="J12" s="7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28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16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16</v>
      </c>
      <c r="F15" s="10">
        <v>9</v>
      </c>
      <c r="G15" s="10">
        <v>0</v>
      </c>
      <c r="H15" s="10">
        <v>0</v>
      </c>
      <c r="I15" s="28">
        <f aca="true" t="shared" si="0" ref="I15:I21">(E15+F15+G15)/D15*100</f>
        <v>100</v>
      </c>
      <c r="J15" s="28">
        <f aca="true" t="shared" si="1" ref="J15:J21">(E15+F15)/D15*100</f>
        <v>100</v>
      </c>
      <c r="K15" s="15">
        <f aca="true" t="shared" si="2" ref="K15:K20">(E15*5+F15*4+G15*3)/D15</f>
        <v>4.64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28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16</v>
      </c>
      <c r="F17" s="12">
        <f>F15+F16</f>
        <v>9</v>
      </c>
      <c r="G17" s="12">
        <f>G15+G16</f>
        <v>0</v>
      </c>
      <c r="H17" s="12">
        <f>H15+H16</f>
        <v>0</v>
      </c>
      <c r="I17" s="27">
        <f t="shared" si="0"/>
        <v>100</v>
      </c>
      <c r="J17" s="27">
        <f t="shared" si="1"/>
        <v>100</v>
      </c>
      <c r="K17" s="16">
        <f t="shared" si="2"/>
        <v>4.64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8</v>
      </c>
      <c r="F18" s="10">
        <v>13</v>
      </c>
      <c r="G18" s="10">
        <v>8</v>
      </c>
      <c r="H18" s="10">
        <v>0</v>
      </c>
      <c r="I18" s="28">
        <f t="shared" si="0"/>
        <v>100</v>
      </c>
      <c r="J18" s="15">
        <f t="shared" si="1"/>
        <v>72.41379310344827</v>
      </c>
      <c r="K18" s="22">
        <f t="shared" si="2"/>
        <v>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8</v>
      </c>
      <c r="F19" s="12">
        <v>13</v>
      </c>
      <c r="G19" s="12">
        <v>8</v>
      </c>
      <c r="H19" s="12">
        <v>0</v>
      </c>
      <c r="I19" s="27">
        <f t="shared" si="0"/>
        <v>100</v>
      </c>
      <c r="J19" s="16">
        <f t="shared" si="1"/>
        <v>72.41379310344827</v>
      </c>
      <c r="K19" s="16">
        <f t="shared" si="2"/>
        <v>4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3</v>
      </c>
      <c r="F20" s="10">
        <v>18</v>
      </c>
      <c r="G20" s="10">
        <v>1</v>
      </c>
      <c r="H20" s="10">
        <v>0</v>
      </c>
      <c r="I20" s="28">
        <f t="shared" si="0"/>
        <v>100</v>
      </c>
      <c r="J20" s="15">
        <f t="shared" si="1"/>
        <v>95.45454545454545</v>
      </c>
      <c r="K20" s="22">
        <f t="shared" si="2"/>
        <v>4.090909090909091</v>
      </c>
      <c r="L20" s="20"/>
    </row>
    <row r="21" spans="1:12" ht="14.25">
      <c r="A21" s="8"/>
      <c r="B21" s="29" t="s">
        <v>31</v>
      </c>
      <c r="C21" s="30" t="s">
        <v>21</v>
      </c>
      <c r="D21" s="31">
        <v>26</v>
      </c>
      <c r="E21" s="31">
        <v>11</v>
      </c>
      <c r="F21" s="31">
        <v>10</v>
      </c>
      <c r="G21" s="31">
        <v>5</v>
      </c>
      <c r="H21" s="31">
        <v>0</v>
      </c>
      <c r="I21" s="34">
        <f t="shared" si="0"/>
        <v>100</v>
      </c>
      <c r="J21" s="32">
        <f t="shared" si="1"/>
        <v>80.76923076923077</v>
      </c>
      <c r="K21" s="32">
        <f>(E21*5+F21*4+G21*3+H21*2)/D21</f>
        <v>4.230769230769231</v>
      </c>
      <c r="L21" s="21"/>
    </row>
    <row r="22" spans="1:12" ht="14.25">
      <c r="A22" s="8"/>
      <c r="B22" s="11" t="s">
        <v>14</v>
      </c>
      <c r="C22" s="24"/>
      <c r="D22" s="12">
        <v>23</v>
      </c>
      <c r="E22" s="12">
        <v>13</v>
      </c>
      <c r="F22" s="12">
        <v>10</v>
      </c>
      <c r="G22" s="12">
        <v>0</v>
      </c>
      <c r="H22" s="12">
        <v>0</v>
      </c>
      <c r="I22" s="27">
        <f>(E22+F22+G22)/D22*100</f>
        <v>100</v>
      </c>
      <c r="J22" s="27">
        <f>(E22+F22)/D22*100</f>
        <v>100</v>
      </c>
      <c r="K22" s="16">
        <f>(E22*5+F22*4+G22*3)/D22</f>
        <v>4.565217391304348</v>
      </c>
      <c r="L22" s="20"/>
    </row>
    <row r="23" spans="1:12" ht="14.25">
      <c r="A23" s="8"/>
      <c r="B23" s="13" t="s">
        <v>18</v>
      </c>
      <c r="C23" s="13"/>
      <c r="D23" s="14">
        <f>D14+D17+D19+D22</f>
        <v>77</v>
      </c>
      <c r="E23" s="14">
        <f>E14+E17+E19+E22</f>
        <v>37</v>
      </c>
      <c r="F23" s="14">
        <f>F14+F17+F19+F22</f>
        <v>32</v>
      </c>
      <c r="G23" s="14">
        <f>G14+G17+G19+G22</f>
        <v>8</v>
      </c>
      <c r="H23" s="14">
        <f>H14+H17+H19+H22</f>
        <v>0</v>
      </c>
      <c r="I23" s="26">
        <f>(E23+F23+G23)/D23*100</f>
        <v>100</v>
      </c>
      <c r="J23" s="17">
        <f>(E23+F23)/D23*100</f>
        <v>89.6103896103896</v>
      </c>
      <c r="K23" s="17">
        <f>(E23*5+F23*4+G23*3)/D23</f>
        <v>4.376623376623376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4.25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45" t="s">
        <v>2</v>
      </c>
      <c r="C10" s="45" t="s">
        <v>3</v>
      </c>
      <c r="D10" s="35" t="s">
        <v>4</v>
      </c>
      <c r="E10" s="37"/>
      <c r="F10" s="38"/>
      <c r="G10" s="38"/>
      <c r="H10" s="39"/>
      <c r="I10" s="40" t="s">
        <v>5</v>
      </c>
      <c r="J10" s="41" t="s">
        <v>6</v>
      </c>
      <c r="K10" s="42" t="s">
        <v>7</v>
      </c>
      <c r="L10" s="43"/>
    </row>
    <row r="11" spans="1:12" ht="14.25">
      <c r="A11" s="2"/>
      <c r="B11" s="46"/>
      <c r="C11" s="46"/>
      <c r="D11" s="36"/>
      <c r="E11" s="3" t="s">
        <v>8</v>
      </c>
      <c r="F11" s="3" t="s">
        <v>9</v>
      </c>
      <c r="G11" s="3" t="s">
        <v>10</v>
      </c>
      <c r="H11" s="3" t="s">
        <v>11</v>
      </c>
      <c r="I11" s="40"/>
      <c r="J11" s="41"/>
      <c r="K11" s="42"/>
      <c r="L11" s="43"/>
    </row>
    <row r="12" spans="1:12" ht="14.25">
      <c r="A12" s="2"/>
      <c r="B12" s="4" t="s">
        <v>12</v>
      </c>
      <c r="C12" s="5"/>
      <c r="D12" s="6"/>
      <c r="E12" s="6"/>
      <c r="F12" s="6"/>
      <c r="G12" s="6"/>
      <c r="H12" s="6"/>
      <c r="I12" s="25"/>
      <c r="J12" s="33"/>
      <c r="K12" s="7"/>
      <c r="L12" s="18"/>
    </row>
    <row r="13" spans="1:12" ht="14.25">
      <c r="A13" s="8"/>
      <c r="B13" s="9" t="s">
        <v>13</v>
      </c>
      <c r="C13" s="23"/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27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14</v>
      </c>
      <c r="F15" s="10">
        <v>11</v>
      </c>
      <c r="G15" s="10">
        <v>0</v>
      </c>
      <c r="H15" s="10">
        <v>0</v>
      </c>
      <c r="I15" s="28">
        <f aca="true" t="shared" si="0" ref="I15:I21">(E15+F15+G15)/D15*100</f>
        <v>100</v>
      </c>
      <c r="J15" s="28">
        <f aca="true" t="shared" si="1" ref="J15:J21">(E15+F15)/D15*100</f>
        <v>100</v>
      </c>
      <c r="K15" s="15">
        <f aca="true" t="shared" si="2" ref="K15:K20">(E15*5+F15*4+G15*3)/D15</f>
        <v>4.56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14</v>
      </c>
      <c r="F17" s="12">
        <f>F15+F16</f>
        <v>11</v>
      </c>
      <c r="G17" s="12">
        <f>G15+G16</f>
        <v>0</v>
      </c>
      <c r="H17" s="12">
        <f>H15+H16</f>
        <v>0</v>
      </c>
      <c r="I17" s="27">
        <f t="shared" si="0"/>
        <v>100</v>
      </c>
      <c r="J17" s="27">
        <f t="shared" si="1"/>
        <v>100</v>
      </c>
      <c r="K17" s="16">
        <f t="shared" si="2"/>
        <v>4.56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8</v>
      </c>
      <c r="F18" s="10">
        <v>14</v>
      </c>
      <c r="G18" s="10">
        <v>7</v>
      </c>
      <c r="H18" s="10">
        <v>0</v>
      </c>
      <c r="I18" s="10">
        <f t="shared" si="0"/>
        <v>100</v>
      </c>
      <c r="J18" s="15">
        <f t="shared" si="1"/>
        <v>75.86206896551724</v>
      </c>
      <c r="K18" s="22">
        <f t="shared" si="2"/>
        <v>4.0344827586206895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8</v>
      </c>
      <c r="F19" s="12">
        <v>14</v>
      </c>
      <c r="G19" s="12">
        <v>7</v>
      </c>
      <c r="H19" s="12">
        <v>0</v>
      </c>
      <c r="I19" s="12">
        <f t="shared" si="0"/>
        <v>100</v>
      </c>
      <c r="J19" s="16">
        <f t="shared" si="1"/>
        <v>75.86206896551724</v>
      </c>
      <c r="K19" s="16">
        <f t="shared" si="2"/>
        <v>4.0344827586206895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5</v>
      </c>
      <c r="F20" s="10">
        <v>16</v>
      </c>
      <c r="G20" s="10">
        <v>1</v>
      </c>
      <c r="H20" s="10">
        <v>0</v>
      </c>
      <c r="I20" s="10">
        <f t="shared" si="0"/>
        <v>100</v>
      </c>
      <c r="J20" s="15">
        <f t="shared" si="1"/>
        <v>95.45454545454545</v>
      </c>
      <c r="K20" s="22">
        <f t="shared" si="2"/>
        <v>4.181818181818182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16</v>
      </c>
      <c r="F21" s="31">
        <v>5</v>
      </c>
      <c r="G21" s="31">
        <v>2</v>
      </c>
      <c r="H21" s="31">
        <v>0</v>
      </c>
      <c r="I21" s="31">
        <f t="shared" si="0"/>
        <v>100</v>
      </c>
      <c r="J21" s="47">
        <f t="shared" si="1"/>
        <v>91.30434782608695</v>
      </c>
      <c r="K21" s="32">
        <f>(E21*5+F21*4+G21*3+H21*2)/D21</f>
        <v>4.608695652173913</v>
      </c>
      <c r="L21" s="21"/>
    </row>
    <row r="22" spans="1:12" ht="14.25">
      <c r="A22" s="8"/>
      <c r="B22" s="11" t="s">
        <v>14</v>
      </c>
      <c r="C22" s="24"/>
      <c r="D22" s="12">
        <f>D20+D21</f>
        <v>45</v>
      </c>
      <c r="E22" s="12">
        <f>E20+E21</f>
        <v>21</v>
      </c>
      <c r="F22" s="12">
        <f>F20+F21</f>
        <v>21</v>
      </c>
      <c r="G22" s="12">
        <f>G20+G21</f>
        <v>3</v>
      </c>
      <c r="H22" s="12">
        <f>H20+H21</f>
        <v>0</v>
      </c>
      <c r="I22" s="12">
        <f>(E22+F22+G22)/D22*100</f>
        <v>100</v>
      </c>
      <c r="J22" s="16">
        <f>(E22+F22)/D22*100</f>
        <v>93.33333333333333</v>
      </c>
      <c r="K22" s="16">
        <f>(E22*5+F22*4+G22*3)/D22</f>
        <v>4.4</v>
      </c>
      <c r="L22" s="20"/>
    </row>
    <row r="23" spans="1:12" ht="14.25">
      <c r="A23" s="8"/>
      <c r="B23" s="13" t="s">
        <v>18</v>
      </c>
      <c r="C23" s="13"/>
      <c r="D23" s="14">
        <f>D14+D17+D19+D22</f>
        <v>99</v>
      </c>
      <c r="E23" s="14">
        <f>E14+E17+E19+E22</f>
        <v>43</v>
      </c>
      <c r="F23" s="14">
        <f>F14+F17+F19+F22</f>
        <v>46</v>
      </c>
      <c r="G23" s="14">
        <f>G14+G17+G19+G22</f>
        <v>10</v>
      </c>
      <c r="H23" s="14">
        <f>H14+H17+H19+H22</f>
        <v>0</v>
      </c>
      <c r="I23" s="26">
        <f>(E23+F23+G23)/D23*100</f>
        <v>100</v>
      </c>
      <c r="J23" s="17">
        <f>(E23+F23)/D23*100</f>
        <v>89.8989898989899</v>
      </c>
      <c r="K23" s="17">
        <f>(E23*5+F23*4+G23*3)/D23</f>
        <v>4.333333333333333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2011-02-08T06:07:33Z</dcterms:modified>
  <cp:category/>
  <cp:version/>
  <cp:contentType/>
  <cp:contentStatus/>
</cp:coreProperties>
</file>