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24" windowWidth="18804" windowHeight="7104" activeTab="5"/>
  </bookViews>
  <sheets>
    <sheet name="русский язык" sheetId="1" r:id="rId1"/>
    <sheet name="литература" sheetId="2" r:id="rId2"/>
    <sheet name="математика" sheetId="3" r:id="rId3"/>
    <sheet name="познание мира" sheetId="4" r:id="rId4"/>
    <sheet name="изо" sheetId="5" r:id="rId5"/>
    <sheet name="трудовое обучение" sheetId="6" r:id="rId6"/>
  </sheets>
  <definedNames/>
  <calcPr fullCalcOnLoad="1"/>
</workbook>
</file>

<file path=xl/sharedStrings.xml><?xml version="1.0" encoding="utf-8"?>
<sst xmlns="http://schemas.openxmlformats.org/spreadsheetml/2006/main" count="186" uniqueCount="33">
  <si>
    <t>ГУ "Средняя школа № 6 отдела образования акимата города Костаная"</t>
  </si>
  <si>
    <t>Анализ результатов итогов по русскому языку</t>
  </si>
  <si>
    <t>класс</t>
  </si>
  <si>
    <t>учитель</t>
  </si>
  <si>
    <t>всего уч-ся</t>
  </si>
  <si>
    <t>% успев.</t>
  </si>
  <si>
    <t>% кач.</t>
  </si>
  <si>
    <t>средний балл</t>
  </si>
  <si>
    <t>"5"</t>
  </si>
  <si>
    <t>"4"</t>
  </si>
  <si>
    <t>"3"</t>
  </si>
  <si>
    <t>"2"</t>
  </si>
  <si>
    <t>1А</t>
  </si>
  <si>
    <t>1Б</t>
  </si>
  <si>
    <t>Итого</t>
  </si>
  <si>
    <t>2А</t>
  </si>
  <si>
    <t>3А</t>
  </si>
  <si>
    <t>4А</t>
  </si>
  <si>
    <t>ИТОГО</t>
  </si>
  <si>
    <t>Болотова Ж.А.</t>
  </si>
  <si>
    <t>Терентьева Е.П.</t>
  </si>
  <si>
    <t>Филиппова Н.Я.</t>
  </si>
  <si>
    <t>Чумакова И.В.</t>
  </si>
  <si>
    <t>Анализ результатов итогов по математике</t>
  </si>
  <si>
    <t>Анализ результатов итогов по познанию мира</t>
  </si>
  <si>
    <t>Анализ результатов итогов по литературе</t>
  </si>
  <si>
    <t>Анализ результатов итогов по изобразительному искусству</t>
  </si>
  <si>
    <t>Анализ результатов итогов по трудовому обучению</t>
  </si>
  <si>
    <t>2008 - 2009   учебный год</t>
  </si>
  <si>
    <t>2008 - 2009  учебный год</t>
  </si>
  <si>
    <t>Шевченко О.В.</t>
  </si>
  <si>
    <t>4Б</t>
  </si>
  <si>
    <t>3 четверть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</si>
</sst>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12" borderId="10" xfId="0" applyFont="1" applyFill="1" applyBorder="1" applyAlignment="1">
      <alignment/>
    </xf>
    <xf numFmtId="0" fontId="43" fillId="12" borderId="10" xfId="0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2" fontId="43" fillId="12" borderId="1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2" fontId="42" fillId="34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43" fillId="12" borderId="10" xfId="0" applyNumberFormat="1" applyFont="1" applyFill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2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B10" sqref="B10:K2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6" t="s">
        <v>32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36" t="s">
        <v>28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7" t="s">
        <v>2</v>
      </c>
      <c r="C10" s="37" t="s">
        <v>3</v>
      </c>
      <c r="D10" s="39" t="s">
        <v>4</v>
      </c>
      <c r="E10" s="41"/>
      <c r="F10" s="42"/>
      <c r="G10" s="42"/>
      <c r="H10" s="43"/>
      <c r="I10" s="44" t="s">
        <v>5</v>
      </c>
      <c r="J10" s="45" t="s">
        <v>6</v>
      </c>
      <c r="K10" s="46" t="s">
        <v>7</v>
      </c>
      <c r="L10" s="47"/>
    </row>
    <row r="11" spans="1:12" ht="14.25">
      <c r="A11" s="2"/>
      <c r="B11" s="38"/>
      <c r="C11" s="38"/>
      <c r="D11" s="40"/>
      <c r="E11" s="3" t="s">
        <v>8</v>
      </c>
      <c r="F11" s="3" t="s">
        <v>9</v>
      </c>
      <c r="G11" s="3" t="s">
        <v>10</v>
      </c>
      <c r="H11" s="3" t="s">
        <v>11</v>
      </c>
      <c r="I11" s="44"/>
      <c r="J11" s="45"/>
      <c r="K11" s="46"/>
      <c r="L11" s="47"/>
    </row>
    <row r="12" spans="1:12" ht="14.25">
      <c r="A12" s="2"/>
      <c r="B12" s="4" t="s">
        <v>12</v>
      </c>
      <c r="C12" s="5" t="s">
        <v>22</v>
      </c>
      <c r="D12" s="6">
        <v>23</v>
      </c>
      <c r="E12" s="6">
        <v>2</v>
      </c>
      <c r="F12" s="6">
        <v>12</v>
      </c>
      <c r="G12" s="6">
        <v>9</v>
      </c>
      <c r="H12" s="6">
        <v>0</v>
      </c>
      <c r="I12" s="25">
        <f>(E12+F12+G12)/D12*100</f>
        <v>100</v>
      </c>
      <c r="J12" s="33">
        <f>(E12+F12)/D12*100</f>
        <v>60.86956521739131</v>
      </c>
      <c r="K12" s="7">
        <f>(E12*5+F12*4+G12*3+H12*2)/D12</f>
        <v>3.6956521739130435</v>
      </c>
      <c r="L12" s="18"/>
    </row>
    <row r="13" spans="1:12" ht="14.25">
      <c r="A13" s="8"/>
      <c r="B13" s="9" t="s">
        <v>13</v>
      </c>
      <c r="C13" s="23" t="s">
        <v>19</v>
      </c>
      <c r="D13" s="10">
        <v>17</v>
      </c>
      <c r="E13" s="10">
        <v>3</v>
      </c>
      <c r="F13" s="10">
        <v>7</v>
      </c>
      <c r="G13" s="10">
        <v>7</v>
      </c>
      <c r="H13" s="10">
        <v>0</v>
      </c>
      <c r="I13" s="10">
        <f>(E13+F13+G13)/D13*100</f>
        <v>100</v>
      </c>
      <c r="J13" s="15">
        <f>(E13+F13)/D13*100</f>
        <v>58.82352941176471</v>
      </c>
      <c r="K13" s="15">
        <f>(E13*5+F13*4+G13*3)/D13</f>
        <v>3.764705882352941</v>
      </c>
      <c r="L13" s="19"/>
    </row>
    <row r="14" spans="1:12" ht="14.25">
      <c r="A14" s="8"/>
      <c r="B14" s="11" t="s">
        <v>14</v>
      </c>
      <c r="C14" s="24"/>
      <c r="D14" s="12">
        <f>D12+D13</f>
        <v>40</v>
      </c>
      <c r="E14" s="12">
        <f>E12+E13</f>
        <v>5</v>
      </c>
      <c r="F14" s="12">
        <f>F12+F13</f>
        <v>19</v>
      </c>
      <c r="G14" s="12">
        <f>G12+G13</f>
        <v>16</v>
      </c>
      <c r="H14" s="12">
        <f>H12+H13</f>
        <v>0</v>
      </c>
      <c r="I14" s="27">
        <f>(E14+F14+G14)/D14*100</f>
        <v>100</v>
      </c>
      <c r="J14" s="27">
        <f>(E14+F14)/D14*100</f>
        <v>60</v>
      </c>
      <c r="K14" s="16">
        <f>(E14*5+F14*4+G14*3+H14*2)/D14</f>
        <v>3.725</v>
      </c>
      <c r="L14" s="20"/>
    </row>
    <row r="15" spans="1:12" ht="14.25">
      <c r="A15" s="8"/>
      <c r="B15" s="9" t="s">
        <v>15</v>
      </c>
      <c r="C15" s="23" t="s">
        <v>20</v>
      </c>
      <c r="D15" s="10">
        <v>26</v>
      </c>
      <c r="E15" s="10">
        <v>4</v>
      </c>
      <c r="F15" s="10">
        <v>12</v>
      </c>
      <c r="G15" s="10">
        <v>9</v>
      </c>
      <c r="H15" s="10">
        <v>1</v>
      </c>
      <c r="I15" s="15">
        <f aca="true" t="shared" si="0" ref="I15:I21">(E15+F15+G15)/D15*100</f>
        <v>96.15384615384616</v>
      </c>
      <c r="J15" s="15">
        <f aca="true" t="shared" si="1" ref="J15:J21">(E15+F15)/D15*100</f>
        <v>61.53846153846154</v>
      </c>
      <c r="K15" s="15">
        <f aca="true" t="shared" si="2" ref="K15:K20">(E15*5+F15*4+G15*3)/D15</f>
        <v>3.6538461538461537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10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26</v>
      </c>
      <c r="E17" s="12">
        <f>E15+E16</f>
        <v>4</v>
      </c>
      <c r="F17" s="12">
        <f>F15+F16</f>
        <v>12</v>
      </c>
      <c r="G17" s="12">
        <f>G15+G16</f>
        <v>9</v>
      </c>
      <c r="H17" s="12">
        <f>H15+H16</f>
        <v>1</v>
      </c>
      <c r="I17" s="16">
        <f t="shared" si="0"/>
        <v>96.15384615384616</v>
      </c>
      <c r="J17" s="16">
        <f t="shared" si="1"/>
        <v>61.53846153846154</v>
      </c>
      <c r="K17" s="16">
        <f t="shared" si="2"/>
        <v>3.6538461538461537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2</v>
      </c>
      <c r="F18" s="10">
        <v>13</v>
      </c>
      <c r="G18" s="10">
        <v>14</v>
      </c>
      <c r="H18" s="10">
        <v>0</v>
      </c>
      <c r="I18" s="10">
        <f t="shared" si="0"/>
        <v>100</v>
      </c>
      <c r="J18" s="15">
        <f t="shared" si="1"/>
        <v>51.724137931034484</v>
      </c>
      <c r="K18" s="22">
        <f t="shared" si="2"/>
        <v>3.586206896551724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2</v>
      </c>
      <c r="F19" s="12">
        <v>13</v>
      </c>
      <c r="G19" s="12">
        <v>14</v>
      </c>
      <c r="H19" s="12">
        <v>0</v>
      </c>
      <c r="I19" s="12">
        <f t="shared" si="0"/>
        <v>100</v>
      </c>
      <c r="J19" s="16">
        <f t="shared" si="1"/>
        <v>51.724137931034484</v>
      </c>
      <c r="K19" s="16">
        <f t="shared" si="2"/>
        <v>3.586206896551724</v>
      </c>
      <c r="L19" s="21"/>
    </row>
    <row r="20" spans="1:12" ht="14.25">
      <c r="A20" s="8"/>
      <c r="B20" s="9" t="s">
        <v>17</v>
      </c>
      <c r="C20" s="23" t="s">
        <v>30</v>
      </c>
      <c r="D20" s="10">
        <v>23</v>
      </c>
      <c r="E20" s="10">
        <v>7</v>
      </c>
      <c r="F20" s="10">
        <v>8</v>
      </c>
      <c r="G20" s="10">
        <v>8</v>
      </c>
      <c r="H20" s="10">
        <v>0</v>
      </c>
      <c r="I20" s="10">
        <f t="shared" si="0"/>
        <v>100</v>
      </c>
      <c r="J20" s="15">
        <f t="shared" si="1"/>
        <v>65.21739130434783</v>
      </c>
      <c r="K20" s="22">
        <f t="shared" si="2"/>
        <v>3.9565217391304346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2</v>
      </c>
      <c r="F21" s="31">
        <v>5</v>
      </c>
      <c r="G21" s="31">
        <v>16</v>
      </c>
      <c r="H21" s="31">
        <v>0</v>
      </c>
      <c r="I21" s="31">
        <f t="shared" si="0"/>
        <v>100</v>
      </c>
      <c r="J21" s="35">
        <f t="shared" si="1"/>
        <v>30.434782608695656</v>
      </c>
      <c r="K21" s="32">
        <f>(E21*5+F21*4+G21*3+H21*2)/D21</f>
        <v>3.391304347826087</v>
      </c>
      <c r="L21" s="21"/>
    </row>
    <row r="22" spans="1:12" ht="14.25">
      <c r="A22" s="8"/>
      <c r="B22" s="11" t="s">
        <v>14</v>
      </c>
      <c r="C22" s="24"/>
      <c r="D22" s="12">
        <f>D20+D21</f>
        <v>46</v>
      </c>
      <c r="E22" s="12">
        <f>E20+E21</f>
        <v>9</v>
      </c>
      <c r="F22" s="12">
        <f>F20+F21</f>
        <v>13</v>
      </c>
      <c r="G22" s="12">
        <f>G20+G21</f>
        <v>24</v>
      </c>
      <c r="H22" s="12">
        <f>H20+H21</f>
        <v>0</v>
      </c>
      <c r="I22" s="12">
        <f>(E22+F22+G22)/D22*100</f>
        <v>100</v>
      </c>
      <c r="J22" s="16">
        <f>(E22+F22)/D22*100</f>
        <v>47.82608695652174</v>
      </c>
      <c r="K22" s="16">
        <f>(E22*5+F22*4+G22*3)/D22</f>
        <v>3.6739130434782608</v>
      </c>
      <c r="L22" s="20"/>
    </row>
    <row r="23" spans="1:12" ht="14.25">
      <c r="A23" s="8"/>
      <c r="B23" s="13" t="s">
        <v>18</v>
      </c>
      <c r="C23" s="13"/>
      <c r="D23" s="14">
        <f>D14+D17+D19+D22</f>
        <v>141</v>
      </c>
      <c r="E23" s="14">
        <f>E14+E17+E19+E22</f>
        <v>20</v>
      </c>
      <c r="F23" s="14">
        <f>F14+F17+F19+F22</f>
        <v>57</v>
      </c>
      <c r="G23" s="14">
        <f>G14+G17+G19+G22</f>
        <v>63</v>
      </c>
      <c r="H23" s="14">
        <f>H14+H17+H19+H22</f>
        <v>1</v>
      </c>
      <c r="I23" s="17">
        <f>(E23+F23+G23)/D23*100</f>
        <v>99.29078014184397</v>
      </c>
      <c r="J23" s="17">
        <f>(E23+F23)/D23*100</f>
        <v>54.60992907801418</v>
      </c>
      <c r="K23" s="17">
        <f>(E23*5+F23*4+G23*3)/D23</f>
        <v>3.6666666666666665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D21" sqref="D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6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6" t="s">
        <v>32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36" t="s">
        <v>29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7" t="s">
        <v>2</v>
      </c>
      <c r="C10" s="37" t="s">
        <v>3</v>
      </c>
      <c r="D10" s="39" t="s">
        <v>4</v>
      </c>
      <c r="E10" s="41"/>
      <c r="F10" s="42"/>
      <c r="G10" s="42"/>
      <c r="H10" s="43"/>
      <c r="I10" s="44" t="s">
        <v>5</v>
      </c>
      <c r="J10" s="45" t="s">
        <v>6</v>
      </c>
      <c r="K10" s="46" t="s">
        <v>7</v>
      </c>
      <c r="L10" s="47"/>
    </row>
    <row r="11" spans="1:12" ht="14.25">
      <c r="A11" s="2"/>
      <c r="B11" s="38"/>
      <c r="C11" s="38"/>
      <c r="D11" s="40"/>
      <c r="E11" s="3" t="s">
        <v>8</v>
      </c>
      <c r="F11" s="3" t="s">
        <v>9</v>
      </c>
      <c r="G11" s="3" t="s">
        <v>10</v>
      </c>
      <c r="H11" s="3" t="s">
        <v>11</v>
      </c>
      <c r="I11" s="44"/>
      <c r="J11" s="45"/>
      <c r="K11" s="46"/>
      <c r="L11" s="47"/>
    </row>
    <row r="12" spans="1:12" ht="14.25">
      <c r="A12" s="2"/>
      <c r="B12" s="4" t="s">
        <v>12</v>
      </c>
      <c r="C12" s="5" t="s">
        <v>22</v>
      </c>
      <c r="D12" s="6"/>
      <c r="E12" s="6"/>
      <c r="F12" s="6"/>
      <c r="G12" s="6"/>
      <c r="H12" s="6"/>
      <c r="I12" s="25"/>
      <c r="J12" s="33"/>
      <c r="K12" s="7"/>
      <c r="L12" s="18"/>
    </row>
    <row r="13" spans="1:12" ht="14.25">
      <c r="A13" s="8"/>
      <c r="B13" s="9" t="s">
        <v>13</v>
      </c>
      <c r="C13" s="23" t="s">
        <v>19</v>
      </c>
      <c r="D13" s="10"/>
      <c r="E13" s="10"/>
      <c r="F13" s="10"/>
      <c r="G13" s="10"/>
      <c r="H13" s="10"/>
      <c r="I13" s="10"/>
      <c r="J13" s="15"/>
      <c r="K13" s="15"/>
      <c r="L13" s="19"/>
    </row>
    <row r="14" spans="1:12" ht="14.25">
      <c r="A14" s="8"/>
      <c r="B14" s="11" t="s">
        <v>14</v>
      </c>
      <c r="C14" s="24"/>
      <c r="D14" s="12"/>
      <c r="E14" s="12"/>
      <c r="F14" s="12"/>
      <c r="G14" s="12"/>
      <c r="H14" s="12"/>
      <c r="I14" s="27"/>
      <c r="J14" s="27"/>
      <c r="K14" s="16"/>
      <c r="L14" s="20"/>
    </row>
    <row r="15" spans="1:12" ht="14.25">
      <c r="A15" s="8"/>
      <c r="B15" s="9" t="s">
        <v>15</v>
      </c>
      <c r="C15" s="23" t="s">
        <v>20</v>
      </c>
      <c r="D15" s="10">
        <v>26</v>
      </c>
      <c r="E15" s="10">
        <v>9</v>
      </c>
      <c r="F15" s="10">
        <v>13</v>
      </c>
      <c r="G15" s="10">
        <v>3</v>
      </c>
      <c r="H15" s="10">
        <v>1</v>
      </c>
      <c r="I15" s="15">
        <f aca="true" t="shared" si="0" ref="I15:I21">(E15+F15+G15)/D15*100</f>
        <v>96.15384615384616</v>
      </c>
      <c r="J15" s="15">
        <f aca="true" t="shared" si="1" ref="J15:J21">(E15+F15)/D15*100</f>
        <v>84.61538461538461</v>
      </c>
      <c r="K15" s="15">
        <f aca="true" t="shared" si="2" ref="K15:K20">(E15*5+F15*4+G15*3)/D15</f>
        <v>4.076923076923077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28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26</v>
      </c>
      <c r="E17" s="12">
        <f>E15+E16</f>
        <v>9</v>
      </c>
      <c r="F17" s="12">
        <f>F15+F16</f>
        <v>13</v>
      </c>
      <c r="G17" s="12">
        <f>G15+G16</f>
        <v>3</v>
      </c>
      <c r="H17" s="12">
        <f>H15+H16</f>
        <v>1</v>
      </c>
      <c r="I17" s="16">
        <f t="shared" si="0"/>
        <v>96.15384615384616</v>
      </c>
      <c r="J17" s="16">
        <f t="shared" si="1"/>
        <v>84.61538461538461</v>
      </c>
      <c r="K17" s="16">
        <f t="shared" si="2"/>
        <v>4.076923076923077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8</v>
      </c>
      <c r="F18" s="10">
        <v>13</v>
      </c>
      <c r="G18" s="10">
        <v>8</v>
      </c>
      <c r="H18" s="10">
        <v>0</v>
      </c>
      <c r="I18" s="28">
        <f t="shared" si="0"/>
        <v>100</v>
      </c>
      <c r="J18" s="15">
        <f t="shared" si="1"/>
        <v>72.41379310344827</v>
      </c>
      <c r="K18" s="22">
        <f t="shared" si="2"/>
        <v>4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8</v>
      </c>
      <c r="F19" s="12">
        <v>13</v>
      </c>
      <c r="G19" s="12">
        <v>8</v>
      </c>
      <c r="H19" s="12">
        <v>0</v>
      </c>
      <c r="I19" s="27">
        <f t="shared" si="0"/>
        <v>100</v>
      </c>
      <c r="J19" s="16">
        <f t="shared" si="1"/>
        <v>72.41379310344827</v>
      </c>
      <c r="K19" s="16">
        <f t="shared" si="2"/>
        <v>4</v>
      </c>
      <c r="L19" s="21"/>
    </row>
    <row r="20" spans="1:12" ht="14.25">
      <c r="A20" s="8"/>
      <c r="B20" s="9" t="s">
        <v>17</v>
      </c>
      <c r="C20" s="23" t="s">
        <v>30</v>
      </c>
      <c r="D20" s="10">
        <v>23</v>
      </c>
      <c r="E20" s="10">
        <v>1</v>
      </c>
      <c r="F20" s="10">
        <v>9</v>
      </c>
      <c r="G20" s="10">
        <v>13</v>
      </c>
      <c r="H20" s="10">
        <v>0</v>
      </c>
      <c r="I20" s="28">
        <f t="shared" si="0"/>
        <v>100</v>
      </c>
      <c r="J20" s="15">
        <f t="shared" si="1"/>
        <v>43.47826086956522</v>
      </c>
      <c r="K20" s="22">
        <f t="shared" si="2"/>
        <v>3.4782608695652173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7</v>
      </c>
      <c r="F21" s="31">
        <v>9</v>
      </c>
      <c r="G21" s="31">
        <v>7</v>
      </c>
      <c r="H21" s="31">
        <v>0</v>
      </c>
      <c r="I21" s="34">
        <f t="shared" si="0"/>
        <v>100</v>
      </c>
      <c r="J21" s="32">
        <f t="shared" si="1"/>
        <v>69.56521739130434</v>
      </c>
      <c r="K21" s="32">
        <f>(E21*5+F21*4+G21*3+H21*2)/D21</f>
        <v>4</v>
      </c>
      <c r="L21" s="21"/>
    </row>
    <row r="22" spans="1:12" ht="14.25">
      <c r="A22" s="8"/>
      <c r="B22" s="11" t="s">
        <v>14</v>
      </c>
      <c r="C22" s="24"/>
      <c r="D22" s="12">
        <f>D20+D21</f>
        <v>46</v>
      </c>
      <c r="E22" s="12">
        <f>E20+E21</f>
        <v>8</v>
      </c>
      <c r="F22" s="12">
        <f>F20+F21</f>
        <v>18</v>
      </c>
      <c r="G22" s="12">
        <f>G20+G21</f>
        <v>20</v>
      </c>
      <c r="H22" s="12">
        <f>H20+H21</f>
        <v>0</v>
      </c>
      <c r="I22" s="27">
        <f>(E22+F22+G22)/D22*100</f>
        <v>100</v>
      </c>
      <c r="J22" s="16">
        <f>(E22+F22)/D22*100</f>
        <v>56.52173913043478</v>
      </c>
      <c r="K22" s="16">
        <f>(E22*5+F22*4+G22*3)/D22</f>
        <v>3.739130434782609</v>
      </c>
      <c r="L22" s="20"/>
    </row>
    <row r="23" spans="1:12" ht="14.25">
      <c r="A23" s="8"/>
      <c r="B23" s="13" t="s">
        <v>18</v>
      </c>
      <c r="C23" s="13"/>
      <c r="D23" s="14">
        <f>D14+D17+D19+D22</f>
        <v>101</v>
      </c>
      <c r="E23" s="14">
        <f>E14+E17+E19+E22</f>
        <v>25</v>
      </c>
      <c r="F23" s="14">
        <f>F14+F17+F19+F22</f>
        <v>44</v>
      </c>
      <c r="G23" s="14">
        <f>G14+G17+G19+G22</f>
        <v>31</v>
      </c>
      <c r="H23" s="14">
        <f>H14+H17+H19+H22</f>
        <v>1</v>
      </c>
      <c r="I23" s="17">
        <f>(E23+F23+G23)/D23*100</f>
        <v>99.00990099009901</v>
      </c>
      <c r="J23" s="17">
        <f>(E23+F23)/D23*100</f>
        <v>68.31683168316832</v>
      </c>
      <c r="K23" s="17">
        <f>(E23*5+F23*4+G23*3)/D23</f>
        <v>3.900990099009901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6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6" t="s">
        <v>32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36" t="s">
        <v>29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7" t="s">
        <v>2</v>
      </c>
      <c r="C10" s="37" t="s">
        <v>3</v>
      </c>
      <c r="D10" s="39" t="s">
        <v>4</v>
      </c>
      <c r="E10" s="41"/>
      <c r="F10" s="42"/>
      <c r="G10" s="42"/>
      <c r="H10" s="43"/>
      <c r="I10" s="44" t="s">
        <v>5</v>
      </c>
      <c r="J10" s="45" t="s">
        <v>6</v>
      </c>
      <c r="K10" s="46" t="s">
        <v>7</v>
      </c>
      <c r="L10" s="47"/>
    </row>
    <row r="11" spans="1:12" ht="14.25">
      <c r="A11" s="2"/>
      <c r="B11" s="38"/>
      <c r="C11" s="38"/>
      <c r="D11" s="40"/>
      <c r="E11" s="3" t="s">
        <v>8</v>
      </c>
      <c r="F11" s="3" t="s">
        <v>9</v>
      </c>
      <c r="G11" s="3" t="s">
        <v>10</v>
      </c>
      <c r="H11" s="3" t="s">
        <v>11</v>
      </c>
      <c r="I11" s="44"/>
      <c r="J11" s="45"/>
      <c r="K11" s="46"/>
      <c r="L11" s="47"/>
    </row>
    <row r="12" spans="1:12" ht="14.25">
      <c r="A12" s="2"/>
      <c r="B12" s="4" t="s">
        <v>12</v>
      </c>
      <c r="C12" s="5" t="s">
        <v>22</v>
      </c>
      <c r="D12" s="6">
        <v>23</v>
      </c>
      <c r="E12" s="6">
        <v>2</v>
      </c>
      <c r="F12" s="6">
        <v>14</v>
      </c>
      <c r="G12" s="6">
        <v>7</v>
      </c>
      <c r="H12" s="6">
        <v>0</v>
      </c>
      <c r="I12" s="25">
        <f>(E12+F12+G12)/D12*100</f>
        <v>100</v>
      </c>
      <c r="J12" s="7">
        <f>(E12+F12)/D12*100</f>
        <v>69.56521739130434</v>
      </c>
      <c r="K12" s="7">
        <f>(E12*5+F12*4+G12*3+H12*2)/D12</f>
        <v>3.782608695652174</v>
      </c>
      <c r="L12" s="18"/>
    </row>
    <row r="13" spans="1:12" ht="14.25">
      <c r="A13" s="8"/>
      <c r="B13" s="9" t="s">
        <v>13</v>
      </c>
      <c r="C13" s="23" t="s">
        <v>19</v>
      </c>
      <c r="D13" s="10">
        <v>17</v>
      </c>
      <c r="E13" s="10">
        <v>3</v>
      </c>
      <c r="F13" s="10">
        <v>10</v>
      </c>
      <c r="G13" s="10">
        <v>4</v>
      </c>
      <c r="H13" s="10">
        <v>0</v>
      </c>
      <c r="I13" s="10">
        <f>(E13+F13+G13)/D13*100</f>
        <v>100</v>
      </c>
      <c r="J13" s="15">
        <f>(E13+F13)/D13*100</f>
        <v>76.47058823529412</v>
      </c>
      <c r="K13" s="15">
        <f>(E13*5+F13*4+G13*3)/D13</f>
        <v>3.9411764705882355</v>
      </c>
      <c r="L13" s="19"/>
    </row>
    <row r="14" spans="1:12" ht="14.25">
      <c r="A14" s="8"/>
      <c r="B14" s="11" t="s">
        <v>14</v>
      </c>
      <c r="C14" s="24"/>
      <c r="D14" s="12">
        <f>D12+D13</f>
        <v>40</v>
      </c>
      <c r="E14" s="12">
        <f>E12+E13</f>
        <v>5</v>
      </c>
      <c r="F14" s="12">
        <f>F12+F13</f>
        <v>24</v>
      </c>
      <c r="G14" s="12">
        <f>G12+G13</f>
        <v>11</v>
      </c>
      <c r="H14" s="12">
        <f>H12+H13</f>
        <v>0</v>
      </c>
      <c r="I14" s="27">
        <f>(E14+F14+G14)/D14*100</f>
        <v>100</v>
      </c>
      <c r="J14" s="27">
        <f>(E14+F14)/D14*100</f>
        <v>72.5</v>
      </c>
      <c r="K14" s="16">
        <f>(E14*5+F14*4+G14*3+H14*2)/D14</f>
        <v>3.85</v>
      </c>
      <c r="L14" s="20"/>
    </row>
    <row r="15" spans="1:12" ht="14.25">
      <c r="A15" s="8"/>
      <c r="B15" s="9" t="s">
        <v>15</v>
      </c>
      <c r="C15" s="23" t="s">
        <v>20</v>
      </c>
      <c r="D15" s="10">
        <v>26</v>
      </c>
      <c r="E15" s="10">
        <v>6</v>
      </c>
      <c r="F15" s="10">
        <v>10</v>
      </c>
      <c r="G15" s="10">
        <v>8</v>
      </c>
      <c r="H15" s="10">
        <v>2</v>
      </c>
      <c r="I15" s="15">
        <f aca="true" t="shared" si="0" ref="I15:I21">(E15+F15+G15)/D15*100</f>
        <v>92.3076923076923</v>
      </c>
      <c r="J15" s="15">
        <f aca="true" t="shared" si="1" ref="J15:J21">(E15+F15)/D15*100</f>
        <v>61.53846153846154</v>
      </c>
      <c r="K15" s="15">
        <f aca="true" t="shared" si="2" ref="K15:K20">(E15*5+F15*4+G15*3)/D15</f>
        <v>3.6153846153846154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10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26</v>
      </c>
      <c r="E17" s="12">
        <f>E15+E16</f>
        <v>6</v>
      </c>
      <c r="F17" s="12">
        <f>F15+F16</f>
        <v>10</v>
      </c>
      <c r="G17" s="12">
        <f>G15+G16</f>
        <v>8</v>
      </c>
      <c r="H17" s="12">
        <f>H15+H16</f>
        <v>2</v>
      </c>
      <c r="I17" s="16">
        <f t="shared" si="0"/>
        <v>92.3076923076923</v>
      </c>
      <c r="J17" s="16">
        <f t="shared" si="1"/>
        <v>61.53846153846154</v>
      </c>
      <c r="K17" s="16">
        <f t="shared" si="2"/>
        <v>3.6153846153846154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4</v>
      </c>
      <c r="F18" s="10">
        <v>14</v>
      </c>
      <c r="G18" s="10">
        <v>11</v>
      </c>
      <c r="H18" s="10">
        <v>0</v>
      </c>
      <c r="I18" s="10">
        <f t="shared" si="0"/>
        <v>100</v>
      </c>
      <c r="J18" s="15">
        <f t="shared" si="1"/>
        <v>62.06896551724138</v>
      </c>
      <c r="K18" s="22">
        <f t="shared" si="2"/>
        <v>3.7586206896551726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4</v>
      </c>
      <c r="F19" s="12">
        <v>14</v>
      </c>
      <c r="G19" s="12">
        <v>11</v>
      </c>
      <c r="H19" s="12">
        <v>0</v>
      </c>
      <c r="I19" s="12">
        <f t="shared" si="0"/>
        <v>100</v>
      </c>
      <c r="J19" s="16">
        <f t="shared" si="1"/>
        <v>62.06896551724138</v>
      </c>
      <c r="K19" s="16">
        <f t="shared" si="2"/>
        <v>3.7586206896551726</v>
      </c>
      <c r="L19" s="21"/>
    </row>
    <row r="20" spans="1:12" ht="14.25">
      <c r="A20" s="8"/>
      <c r="B20" s="9" t="s">
        <v>17</v>
      </c>
      <c r="C20" s="23" t="s">
        <v>30</v>
      </c>
      <c r="D20" s="10">
        <v>23</v>
      </c>
      <c r="E20" s="10">
        <v>0</v>
      </c>
      <c r="F20" s="10">
        <v>10</v>
      </c>
      <c r="G20" s="10">
        <v>13</v>
      </c>
      <c r="H20" s="10">
        <v>0</v>
      </c>
      <c r="I20" s="10">
        <f t="shared" si="0"/>
        <v>100</v>
      </c>
      <c r="J20" s="15">
        <f t="shared" si="1"/>
        <v>43.47826086956522</v>
      </c>
      <c r="K20" s="22">
        <f t="shared" si="2"/>
        <v>3.4347826086956523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2</v>
      </c>
      <c r="F21" s="31">
        <v>9</v>
      </c>
      <c r="G21" s="31">
        <v>12</v>
      </c>
      <c r="H21" s="31">
        <v>0</v>
      </c>
      <c r="I21" s="31">
        <f t="shared" si="0"/>
        <v>100</v>
      </c>
      <c r="J21" s="35">
        <f t="shared" si="1"/>
        <v>47.82608695652174</v>
      </c>
      <c r="K21" s="32">
        <f>(E21*5+F21*4+G21*3+H21*2)/D21</f>
        <v>3.5652173913043477</v>
      </c>
      <c r="L21" s="21"/>
    </row>
    <row r="22" spans="1:12" ht="14.25">
      <c r="A22" s="8"/>
      <c r="B22" s="11" t="s">
        <v>14</v>
      </c>
      <c r="C22" s="24"/>
      <c r="D22" s="12">
        <f>D20+D21</f>
        <v>46</v>
      </c>
      <c r="E22" s="12">
        <f>E20+E21</f>
        <v>2</v>
      </c>
      <c r="F22" s="12">
        <f>F20+F21</f>
        <v>19</v>
      </c>
      <c r="G22" s="12">
        <f>G20+G21</f>
        <v>25</v>
      </c>
      <c r="H22" s="12">
        <f>H20+H21</f>
        <v>0</v>
      </c>
      <c r="I22" s="12">
        <f>(E22+F22+G22)/D22*100</f>
        <v>100</v>
      </c>
      <c r="J22" s="16">
        <f>(E22+F22)/D22*100</f>
        <v>45.65217391304348</v>
      </c>
      <c r="K22" s="16">
        <f>(E22*5+F22*4+G22*3)/D22</f>
        <v>3.5</v>
      </c>
      <c r="L22" s="20"/>
    </row>
    <row r="23" spans="1:12" ht="14.25">
      <c r="A23" s="8"/>
      <c r="B23" s="13" t="s">
        <v>18</v>
      </c>
      <c r="C23" s="13"/>
      <c r="D23" s="14">
        <f>D14+D17+D19+D22</f>
        <v>141</v>
      </c>
      <c r="E23" s="14">
        <f>E14+E17+E19+E22</f>
        <v>17</v>
      </c>
      <c r="F23" s="14">
        <f>F14+F17+F19+F22</f>
        <v>67</v>
      </c>
      <c r="G23" s="14">
        <f>G14+G17+G19+G22</f>
        <v>55</v>
      </c>
      <c r="H23" s="14">
        <f>H14+H17+H19+H22</f>
        <v>2</v>
      </c>
      <c r="I23" s="17">
        <f>(E23+F23+G23)/D23*100</f>
        <v>98.58156028368793</v>
      </c>
      <c r="J23" s="17">
        <f>(E23+F23)/D23*100</f>
        <v>59.57446808510638</v>
      </c>
      <c r="K23" s="17">
        <f>(E23*5+F23*4+G23*3)/D23</f>
        <v>3.673758865248227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6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6" t="s">
        <v>32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36" t="s">
        <v>29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7" t="s">
        <v>2</v>
      </c>
      <c r="C10" s="37" t="s">
        <v>3</v>
      </c>
      <c r="D10" s="39" t="s">
        <v>4</v>
      </c>
      <c r="E10" s="41"/>
      <c r="F10" s="42"/>
      <c r="G10" s="42"/>
      <c r="H10" s="43"/>
      <c r="I10" s="44" t="s">
        <v>5</v>
      </c>
      <c r="J10" s="45" t="s">
        <v>6</v>
      </c>
      <c r="K10" s="46" t="s">
        <v>7</v>
      </c>
      <c r="L10" s="47"/>
    </row>
    <row r="11" spans="1:12" ht="14.25">
      <c r="A11" s="2"/>
      <c r="B11" s="38"/>
      <c r="C11" s="38"/>
      <c r="D11" s="40"/>
      <c r="E11" s="3" t="s">
        <v>8</v>
      </c>
      <c r="F11" s="3" t="s">
        <v>9</v>
      </c>
      <c r="G11" s="3" t="s">
        <v>10</v>
      </c>
      <c r="H11" s="3" t="s">
        <v>11</v>
      </c>
      <c r="I11" s="44"/>
      <c r="J11" s="45"/>
      <c r="K11" s="46"/>
      <c r="L11" s="47"/>
    </row>
    <row r="12" spans="1:12" ht="14.25">
      <c r="A12" s="2"/>
      <c r="B12" s="4" t="s">
        <v>12</v>
      </c>
      <c r="C12" s="5" t="s">
        <v>22</v>
      </c>
      <c r="D12" s="6">
        <v>23</v>
      </c>
      <c r="E12" s="6">
        <v>4</v>
      </c>
      <c r="F12" s="6">
        <v>13</v>
      </c>
      <c r="G12" s="6">
        <v>6</v>
      </c>
      <c r="H12" s="6">
        <v>0</v>
      </c>
      <c r="I12" s="25">
        <f>(E12+F12+G12)/D12*100</f>
        <v>100</v>
      </c>
      <c r="J12" s="7">
        <f>(E12+F12)/D12*100</f>
        <v>73.91304347826086</v>
      </c>
      <c r="K12" s="7">
        <f>(E12*5+F12*4+G12*3+H12*2)/D12</f>
        <v>3.9130434782608696</v>
      </c>
      <c r="L12" s="18"/>
    </row>
    <row r="13" spans="1:12" ht="14.25">
      <c r="A13" s="8"/>
      <c r="B13" s="9" t="s">
        <v>13</v>
      </c>
      <c r="C13" s="23" t="s">
        <v>19</v>
      </c>
      <c r="D13" s="10">
        <v>17</v>
      </c>
      <c r="E13" s="10">
        <v>3</v>
      </c>
      <c r="F13" s="10">
        <v>7</v>
      </c>
      <c r="G13" s="10">
        <v>7</v>
      </c>
      <c r="H13" s="10">
        <v>0</v>
      </c>
      <c r="I13" s="10">
        <f>(E13+F13+G13)/D13*100</f>
        <v>100</v>
      </c>
      <c r="J13" s="15">
        <f>(E13+F13)/D13*100</f>
        <v>58.82352941176471</v>
      </c>
      <c r="K13" s="15">
        <f>(E13*5+F13*4+G13*3)/D13</f>
        <v>3.764705882352941</v>
      </c>
      <c r="L13" s="19"/>
    </row>
    <row r="14" spans="1:12" ht="14.25">
      <c r="A14" s="8"/>
      <c r="B14" s="11" t="s">
        <v>14</v>
      </c>
      <c r="C14" s="24"/>
      <c r="D14" s="12">
        <f>D12+D13</f>
        <v>40</v>
      </c>
      <c r="E14" s="12">
        <f>E12+E13</f>
        <v>7</v>
      </c>
      <c r="F14" s="12">
        <f>F12+F13</f>
        <v>20</v>
      </c>
      <c r="G14" s="12">
        <f>G12+G13</f>
        <v>13</v>
      </c>
      <c r="H14" s="12">
        <f>H12+H13</f>
        <v>0</v>
      </c>
      <c r="I14" s="27">
        <f>(E14+F14+G14)/D14*100</f>
        <v>100</v>
      </c>
      <c r="J14" s="27">
        <f>(E14+F14)/D14*100</f>
        <v>67.5</v>
      </c>
      <c r="K14" s="16">
        <f>(E14*5+F14*4+G14*3+H14*2)/D14</f>
        <v>3.85</v>
      </c>
      <c r="L14" s="20"/>
    </row>
    <row r="15" spans="1:12" ht="14.25">
      <c r="A15" s="8"/>
      <c r="B15" s="9" t="s">
        <v>15</v>
      </c>
      <c r="C15" s="23" t="s">
        <v>20</v>
      </c>
      <c r="D15" s="10">
        <v>26</v>
      </c>
      <c r="E15" s="10">
        <v>8</v>
      </c>
      <c r="F15" s="10">
        <v>11</v>
      </c>
      <c r="G15" s="10">
        <v>6</v>
      </c>
      <c r="H15" s="10">
        <v>1</v>
      </c>
      <c r="I15" s="15">
        <f aca="true" t="shared" si="0" ref="I15:I21">(E15+F15+G15)/D15*100</f>
        <v>96.15384615384616</v>
      </c>
      <c r="J15" s="15">
        <f aca="true" t="shared" si="1" ref="J15:J21">(E15+F15)/D15*100</f>
        <v>73.07692307692307</v>
      </c>
      <c r="K15" s="15">
        <f aca="true" t="shared" si="2" ref="K15:K20">(E15*5+F15*4+G15*3)/D15</f>
        <v>3.923076923076923</v>
      </c>
      <c r="L15" s="19"/>
    </row>
    <row r="16" spans="1:12" ht="15" customHeight="1">
      <c r="A16" s="8"/>
      <c r="B16" s="9"/>
      <c r="C16" s="23"/>
      <c r="D16" s="10"/>
      <c r="E16" s="10"/>
      <c r="F16" s="10"/>
      <c r="G16" s="10"/>
      <c r="H16" s="10"/>
      <c r="I16" s="10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26</v>
      </c>
      <c r="E17" s="12">
        <f>E15+E16</f>
        <v>8</v>
      </c>
      <c r="F17" s="12">
        <f>F15+F16</f>
        <v>11</v>
      </c>
      <c r="G17" s="12">
        <f>G15+G16</f>
        <v>6</v>
      </c>
      <c r="H17" s="12">
        <f>H15+H16</f>
        <v>1</v>
      </c>
      <c r="I17" s="16">
        <f t="shared" si="0"/>
        <v>96.15384615384616</v>
      </c>
      <c r="J17" s="16">
        <f t="shared" si="1"/>
        <v>73.07692307692307</v>
      </c>
      <c r="K17" s="16">
        <f t="shared" si="2"/>
        <v>3.923076923076923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6</v>
      </c>
      <c r="F18" s="10">
        <v>13</v>
      </c>
      <c r="G18" s="10">
        <v>10</v>
      </c>
      <c r="H18" s="10">
        <v>0</v>
      </c>
      <c r="I18" s="10">
        <f t="shared" si="0"/>
        <v>100</v>
      </c>
      <c r="J18" s="15">
        <f t="shared" si="1"/>
        <v>65.51724137931035</v>
      </c>
      <c r="K18" s="22">
        <f t="shared" si="2"/>
        <v>3.8620689655172415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6</v>
      </c>
      <c r="F19" s="12">
        <v>13</v>
      </c>
      <c r="G19" s="12">
        <v>10</v>
      </c>
      <c r="H19" s="12">
        <v>0</v>
      </c>
      <c r="I19" s="12">
        <f t="shared" si="0"/>
        <v>100</v>
      </c>
      <c r="J19" s="16">
        <f t="shared" si="1"/>
        <v>65.51724137931035</v>
      </c>
      <c r="K19" s="16">
        <f t="shared" si="2"/>
        <v>3.8620689655172415</v>
      </c>
      <c r="L19" s="21"/>
    </row>
    <row r="20" spans="1:12" ht="14.25">
      <c r="A20" s="8"/>
      <c r="B20" s="9" t="s">
        <v>17</v>
      </c>
      <c r="C20" s="23" t="s">
        <v>30</v>
      </c>
      <c r="D20" s="10">
        <v>23</v>
      </c>
      <c r="E20" s="10">
        <v>0</v>
      </c>
      <c r="F20" s="10">
        <v>9</v>
      </c>
      <c r="G20" s="10">
        <v>14</v>
      </c>
      <c r="H20" s="10">
        <v>0</v>
      </c>
      <c r="I20" s="10">
        <f t="shared" si="0"/>
        <v>100</v>
      </c>
      <c r="J20" s="15">
        <f t="shared" si="1"/>
        <v>39.130434782608695</v>
      </c>
      <c r="K20" s="22">
        <f t="shared" si="2"/>
        <v>3.391304347826087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7</v>
      </c>
      <c r="F21" s="31">
        <v>8</v>
      </c>
      <c r="G21" s="31">
        <v>8</v>
      </c>
      <c r="H21" s="31">
        <v>0</v>
      </c>
      <c r="I21" s="31">
        <f t="shared" si="0"/>
        <v>100</v>
      </c>
      <c r="J21" s="35">
        <f t="shared" si="1"/>
        <v>65.21739130434783</v>
      </c>
      <c r="K21" s="32">
        <f>(E21*5+F21*4+G21*3+H21*2)/D21</f>
        <v>3.9565217391304346</v>
      </c>
      <c r="L21" s="21"/>
    </row>
    <row r="22" spans="1:12" ht="14.25">
      <c r="A22" s="8"/>
      <c r="B22" s="11" t="s">
        <v>14</v>
      </c>
      <c r="C22" s="24"/>
      <c r="D22" s="12">
        <f>D20+D21</f>
        <v>46</v>
      </c>
      <c r="E22" s="12">
        <f>E20+E21</f>
        <v>7</v>
      </c>
      <c r="F22" s="12">
        <f>F20+F21</f>
        <v>17</v>
      </c>
      <c r="G22" s="12">
        <f>G20+G21</f>
        <v>22</v>
      </c>
      <c r="H22" s="12">
        <f>H20+H21</f>
        <v>0</v>
      </c>
      <c r="I22" s="12">
        <f>(E22+F22+G22)/D22*100</f>
        <v>100</v>
      </c>
      <c r="J22" s="16">
        <f>(E22+F22)/D22*100</f>
        <v>52.17391304347826</v>
      </c>
      <c r="K22" s="16">
        <f>(E22*5+F22*4+G22*3)/D22</f>
        <v>3.6739130434782608</v>
      </c>
      <c r="L22" s="20"/>
    </row>
    <row r="23" spans="1:12" ht="14.25">
      <c r="A23" s="8"/>
      <c r="B23" s="13" t="s">
        <v>18</v>
      </c>
      <c r="C23" s="13"/>
      <c r="D23" s="14">
        <f>D14+D17+D19+D22</f>
        <v>141</v>
      </c>
      <c r="E23" s="14">
        <f>E14+E17+E19+E22</f>
        <v>28</v>
      </c>
      <c r="F23" s="14">
        <f>F14+F17+F19+F22</f>
        <v>61</v>
      </c>
      <c r="G23" s="14">
        <f>G14+G17+G19+G22</f>
        <v>51</v>
      </c>
      <c r="H23" s="14">
        <f>H14+H17+H19+H22</f>
        <v>1</v>
      </c>
      <c r="I23" s="17">
        <f>(E23+F23+G23)/D23*100</f>
        <v>99.29078014184397</v>
      </c>
      <c r="J23" s="17">
        <f>(E23+F23)/D23*100</f>
        <v>63.12056737588653</v>
      </c>
      <c r="K23" s="17">
        <f>(E23*5+F23*4+G23*3)/D23</f>
        <v>3.8085106382978724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N19" sqref="N19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6" t="s">
        <v>32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36" t="s">
        <v>29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7" t="s">
        <v>2</v>
      </c>
      <c r="C10" s="37" t="s">
        <v>3</v>
      </c>
      <c r="D10" s="39" t="s">
        <v>4</v>
      </c>
      <c r="E10" s="41"/>
      <c r="F10" s="42"/>
      <c r="G10" s="42"/>
      <c r="H10" s="43"/>
      <c r="I10" s="44" t="s">
        <v>5</v>
      </c>
      <c r="J10" s="45" t="s">
        <v>6</v>
      </c>
      <c r="K10" s="46" t="s">
        <v>7</v>
      </c>
      <c r="L10" s="47"/>
    </row>
    <row r="11" spans="1:12" ht="14.25">
      <c r="A11" s="2"/>
      <c r="B11" s="38"/>
      <c r="C11" s="38"/>
      <c r="D11" s="40"/>
      <c r="E11" s="3" t="s">
        <v>8</v>
      </c>
      <c r="F11" s="3" t="s">
        <v>9</v>
      </c>
      <c r="G11" s="3" t="s">
        <v>10</v>
      </c>
      <c r="H11" s="3" t="s">
        <v>11</v>
      </c>
      <c r="I11" s="44"/>
      <c r="J11" s="45"/>
      <c r="K11" s="46"/>
      <c r="L11" s="47"/>
    </row>
    <row r="12" spans="1:12" ht="14.25">
      <c r="A12" s="2"/>
      <c r="B12" s="4" t="s">
        <v>12</v>
      </c>
      <c r="C12" s="5" t="s">
        <v>22</v>
      </c>
      <c r="D12" s="6">
        <v>23</v>
      </c>
      <c r="E12" s="6">
        <v>10</v>
      </c>
      <c r="F12" s="6">
        <v>12</v>
      </c>
      <c r="G12" s="6">
        <v>1</v>
      </c>
      <c r="H12" s="6">
        <v>0</v>
      </c>
      <c r="I12" s="25">
        <f>(E12+F12+G12)/D12*100</f>
        <v>100</v>
      </c>
      <c r="J12" s="7">
        <f>(E12+F12)/D12*100</f>
        <v>95.65217391304348</v>
      </c>
      <c r="K12" s="7">
        <f>(E12*5+F12*4+G12*3+H12*2)/D12</f>
        <v>4.391304347826087</v>
      </c>
      <c r="L12" s="18"/>
    </row>
    <row r="13" spans="1:12" ht="14.25">
      <c r="A13" s="8"/>
      <c r="B13" s="9" t="s">
        <v>13</v>
      </c>
      <c r="C13" s="23" t="s">
        <v>19</v>
      </c>
      <c r="D13" s="10">
        <v>17</v>
      </c>
      <c r="E13" s="10">
        <v>12</v>
      </c>
      <c r="F13" s="10">
        <v>3</v>
      </c>
      <c r="G13" s="10">
        <v>2</v>
      </c>
      <c r="H13" s="10">
        <v>0</v>
      </c>
      <c r="I13" s="10">
        <f>(E13+F13+G13)/D13*100</f>
        <v>100</v>
      </c>
      <c r="J13" s="15">
        <f>(E13+F13)/D13*100</f>
        <v>88.23529411764706</v>
      </c>
      <c r="K13" s="15">
        <f>(E13*5+F13*4+G13*3)/D13</f>
        <v>4.588235294117647</v>
      </c>
      <c r="L13" s="19"/>
    </row>
    <row r="14" spans="1:12" ht="14.25">
      <c r="A14" s="8"/>
      <c r="B14" s="11" t="s">
        <v>14</v>
      </c>
      <c r="C14" s="24"/>
      <c r="D14" s="12">
        <f>D12+D13</f>
        <v>40</v>
      </c>
      <c r="E14" s="12">
        <f>E12+E13</f>
        <v>22</v>
      </c>
      <c r="F14" s="12">
        <f>F12+F13</f>
        <v>15</v>
      </c>
      <c r="G14" s="12">
        <f>G12+G13</f>
        <v>3</v>
      </c>
      <c r="H14" s="12">
        <f>H12+H13</f>
        <v>0</v>
      </c>
      <c r="I14" s="27">
        <f>(E14+F14+G14)/D14*100</f>
        <v>100</v>
      </c>
      <c r="J14" s="27">
        <f>(E14+F14)/D14*100</f>
        <v>92.5</v>
      </c>
      <c r="K14" s="16">
        <f>(E14*5+F14*4+G14*3+H14*2)/D14</f>
        <v>4.475</v>
      </c>
      <c r="L14" s="20"/>
    </row>
    <row r="15" spans="1:12" ht="14.25">
      <c r="A15" s="8"/>
      <c r="B15" s="9" t="s">
        <v>15</v>
      </c>
      <c r="C15" s="23" t="s">
        <v>20</v>
      </c>
      <c r="D15" s="10">
        <v>26</v>
      </c>
      <c r="E15" s="10">
        <v>13</v>
      </c>
      <c r="F15" s="10">
        <v>13</v>
      </c>
      <c r="G15" s="10">
        <v>0</v>
      </c>
      <c r="H15" s="10">
        <v>0</v>
      </c>
      <c r="I15" s="28">
        <f aca="true" t="shared" si="0" ref="I15:I21">(E15+F15+G15)/D15*100</f>
        <v>100</v>
      </c>
      <c r="J15" s="28">
        <f aca="true" t="shared" si="1" ref="J15:J21">(E15+F15)/D15*100</f>
        <v>100</v>
      </c>
      <c r="K15" s="15">
        <f aca="true" t="shared" si="2" ref="K15:K20">(E15*5+F15*4+G15*3)/D15</f>
        <v>4.5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10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26</v>
      </c>
      <c r="E17" s="12">
        <f>E15+E16</f>
        <v>13</v>
      </c>
      <c r="F17" s="12">
        <f>F15+F16</f>
        <v>13</v>
      </c>
      <c r="G17" s="12">
        <f>G15+G16</f>
        <v>0</v>
      </c>
      <c r="H17" s="12">
        <f>H15+H16</f>
        <v>0</v>
      </c>
      <c r="I17" s="27">
        <f t="shared" si="0"/>
        <v>100</v>
      </c>
      <c r="J17" s="27">
        <f t="shared" si="1"/>
        <v>100</v>
      </c>
      <c r="K17" s="16">
        <f t="shared" si="2"/>
        <v>4.5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6</v>
      </c>
      <c r="F18" s="10">
        <v>17</v>
      </c>
      <c r="G18" s="10">
        <v>6</v>
      </c>
      <c r="H18" s="10">
        <v>0</v>
      </c>
      <c r="I18" s="10">
        <f t="shared" si="0"/>
        <v>100</v>
      </c>
      <c r="J18" s="15">
        <f t="shared" si="1"/>
        <v>79.3103448275862</v>
      </c>
      <c r="K18" s="22">
        <f t="shared" si="2"/>
        <v>4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6</v>
      </c>
      <c r="F19" s="12">
        <v>17</v>
      </c>
      <c r="G19" s="12">
        <v>6</v>
      </c>
      <c r="H19" s="12">
        <v>0</v>
      </c>
      <c r="I19" s="12">
        <f t="shared" si="0"/>
        <v>100</v>
      </c>
      <c r="J19" s="16">
        <f t="shared" si="1"/>
        <v>79.3103448275862</v>
      </c>
      <c r="K19" s="16">
        <f t="shared" si="2"/>
        <v>4</v>
      </c>
      <c r="L19" s="21"/>
    </row>
    <row r="20" spans="1:12" ht="14.25">
      <c r="A20" s="8"/>
      <c r="B20" s="9" t="s">
        <v>17</v>
      </c>
      <c r="C20" s="23" t="s">
        <v>30</v>
      </c>
      <c r="D20" s="10">
        <v>23</v>
      </c>
      <c r="E20" s="10">
        <v>2</v>
      </c>
      <c r="F20" s="10">
        <v>21</v>
      </c>
      <c r="G20" s="10">
        <v>0</v>
      </c>
      <c r="H20" s="10">
        <v>0</v>
      </c>
      <c r="I20" s="10">
        <f t="shared" si="0"/>
        <v>100</v>
      </c>
      <c r="J20" s="28">
        <f t="shared" si="1"/>
        <v>100</v>
      </c>
      <c r="K20" s="22">
        <f t="shared" si="2"/>
        <v>4.086956521739131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14</v>
      </c>
      <c r="F21" s="31">
        <v>6</v>
      </c>
      <c r="G21" s="31">
        <v>3</v>
      </c>
      <c r="H21" s="31">
        <v>0</v>
      </c>
      <c r="I21" s="31">
        <f t="shared" si="0"/>
        <v>100</v>
      </c>
      <c r="J21" s="35">
        <f t="shared" si="1"/>
        <v>86.95652173913044</v>
      </c>
      <c r="K21" s="32">
        <f>(E21*5+F21*4+G21*3+H21*2)/D21</f>
        <v>4.478260869565218</v>
      </c>
      <c r="L21" s="21"/>
    </row>
    <row r="22" spans="1:12" ht="14.25">
      <c r="A22" s="8"/>
      <c r="B22" s="11" t="s">
        <v>14</v>
      </c>
      <c r="C22" s="24"/>
      <c r="D22" s="12">
        <f>D20+D21</f>
        <v>46</v>
      </c>
      <c r="E22" s="12">
        <f>E20+E21</f>
        <v>16</v>
      </c>
      <c r="F22" s="12">
        <f>F20+F21</f>
        <v>27</v>
      </c>
      <c r="G22" s="12">
        <f>G20+G21</f>
        <v>3</v>
      </c>
      <c r="H22" s="12">
        <f>H20+H21</f>
        <v>0</v>
      </c>
      <c r="I22" s="12">
        <f>(E22+F22+G22)/D22*100</f>
        <v>100</v>
      </c>
      <c r="J22" s="16">
        <f>(E22+F22)/D22*100</f>
        <v>93.47826086956522</v>
      </c>
      <c r="K22" s="16">
        <f>(E22*5+F22*4+G22*3)/D22</f>
        <v>4.282608695652174</v>
      </c>
      <c r="L22" s="20"/>
    </row>
    <row r="23" spans="1:12" ht="14.25">
      <c r="A23" s="8"/>
      <c r="B23" s="13" t="s">
        <v>18</v>
      </c>
      <c r="C23" s="13"/>
      <c r="D23" s="14">
        <f>D14+D17+D19+D22</f>
        <v>141</v>
      </c>
      <c r="E23" s="14">
        <f>E14+E17+E19+E22</f>
        <v>57</v>
      </c>
      <c r="F23" s="14">
        <f>F14+F17+F19+F22</f>
        <v>72</v>
      </c>
      <c r="G23" s="14">
        <f>G14+G17+G19+G22</f>
        <v>12</v>
      </c>
      <c r="H23" s="14">
        <f>H14+H17+H19+H22</f>
        <v>0</v>
      </c>
      <c r="I23" s="26">
        <f>(E23+F23+G23)/D23*100</f>
        <v>100</v>
      </c>
      <c r="J23" s="17">
        <f>(E23+F23)/D23*100</f>
        <v>91.48936170212765</v>
      </c>
      <c r="K23" s="17">
        <f>(E23*5+F23*4+G23*3)/D23</f>
        <v>4.319148936170213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6" t="s">
        <v>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6" t="s">
        <v>32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36" t="s">
        <v>29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7" t="s">
        <v>2</v>
      </c>
      <c r="C10" s="37" t="s">
        <v>3</v>
      </c>
      <c r="D10" s="39" t="s">
        <v>4</v>
      </c>
      <c r="E10" s="41"/>
      <c r="F10" s="42"/>
      <c r="G10" s="42"/>
      <c r="H10" s="43"/>
      <c r="I10" s="44" t="s">
        <v>5</v>
      </c>
      <c r="J10" s="45" t="s">
        <v>6</v>
      </c>
      <c r="K10" s="46" t="s">
        <v>7</v>
      </c>
      <c r="L10" s="47"/>
    </row>
    <row r="11" spans="1:12" ht="14.25">
      <c r="A11" s="2"/>
      <c r="B11" s="38"/>
      <c r="C11" s="38"/>
      <c r="D11" s="40"/>
      <c r="E11" s="3" t="s">
        <v>8</v>
      </c>
      <c r="F11" s="3" t="s">
        <v>9</v>
      </c>
      <c r="G11" s="3" t="s">
        <v>10</v>
      </c>
      <c r="H11" s="3" t="s">
        <v>11</v>
      </c>
      <c r="I11" s="44"/>
      <c r="J11" s="45"/>
      <c r="K11" s="46"/>
      <c r="L11" s="47"/>
    </row>
    <row r="12" spans="1:12" ht="14.25">
      <c r="A12" s="2"/>
      <c r="B12" s="4" t="s">
        <v>12</v>
      </c>
      <c r="C12" s="5" t="s">
        <v>22</v>
      </c>
      <c r="D12" s="6">
        <v>23</v>
      </c>
      <c r="E12" s="6">
        <v>12</v>
      </c>
      <c r="F12" s="6">
        <v>11</v>
      </c>
      <c r="G12" s="6">
        <v>0</v>
      </c>
      <c r="H12" s="6">
        <v>0</v>
      </c>
      <c r="I12" s="25">
        <f>(E12+F12+G12)/D12*100</f>
        <v>100</v>
      </c>
      <c r="J12" s="33">
        <f>(E12+F12)/D12*100</f>
        <v>100</v>
      </c>
      <c r="K12" s="7">
        <f>(E12*5+F12*4+G12*3+H12*2)/D12</f>
        <v>4.521739130434782</v>
      </c>
      <c r="L12" s="18"/>
    </row>
    <row r="13" spans="1:12" ht="14.25">
      <c r="A13" s="8"/>
      <c r="B13" s="9" t="s">
        <v>13</v>
      </c>
      <c r="C13" s="23" t="s">
        <v>19</v>
      </c>
      <c r="D13" s="10">
        <v>17</v>
      </c>
      <c r="E13" s="10">
        <v>12</v>
      </c>
      <c r="F13" s="10">
        <v>3</v>
      </c>
      <c r="G13" s="10">
        <v>2</v>
      </c>
      <c r="H13" s="10">
        <v>0</v>
      </c>
      <c r="I13" s="10">
        <f>(E13+F13+G13)/D13*100</f>
        <v>100</v>
      </c>
      <c r="J13" s="15">
        <f>(E13+F13)/D13*100</f>
        <v>88.23529411764706</v>
      </c>
      <c r="K13" s="15">
        <f>(E13*5+F13*4+G13*3)/D13</f>
        <v>4.588235294117647</v>
      </c>
      <c r="L13" s="19"/>
    </row>
    <row r="14" spans="1:12" ht="14.25">
      <c r="A14" s="8"/>
      <c r="B14" s="11" t="s">
        <v>14</v>
      </c>
      <c r="C14" s="24"/>
      <c r="D14" s="12">
        <f>D12+D13</f>
        <v>40</v>
      </c>
      <c r="E14" s="12">
        <f>E12+E13</f>
        <v>24</v>
      </c>
      <c r="F14" s="12">
        <f>F12+F13</f>
        <v>14</v>
      </c>
      <c r="G14" s="12">
        <f>G12+G13</f>
        <v>2</v>
      </c>
      <c r="H14" s="12">
        <f>H12+H13</f>
        <v>0</v>
      </c>
      <c r="I14" s="27">
        <f>(E14+F14+G14)/D14*100</f>
        <v>100</v>
      </c>
      <c r="J14" s="27">
        <f>(E14+F14)/D14*100</f>
        <v>95</v>
      </c>
      <c r="K14" s="16">
        <f>(E14*5+F14*4+G14*3+H14*2)/D14</f>
        <v>4.55</v>
      </c>
      <c r="L14" s="20"/>
    </row>
    <row r="15" spans="1:12" ht="14.25">
      <c r="A15" s="8"/>
      <c r="B15" s="9" t="s">
        <v>15</v>
      </c>
      <c r="C15" s="23" t="s">
        <v>20</v>
      </c>
      <c r="D15" s="10">
        <v>26</v>
      </c>
      <c r="E15" s="10">
        <v>13</v>
      </c>
      <c r="F15" s="10">
        <v>13</v>
      </c>
      <c r="G15" s="10">
        <v>0</v>
      </c>
      <c r="H15" s="10">
        <v>0</v>
      </c>
      <c r="I15" s="28">
        <f aca="true" t="shared" si="0" ref="I15:I21">(E15+F15+G15)/D15*100</f>
        <v>100</v>
      </c>
      <c r="J15" s="28">
        <f aca="true" t="shared" si="1" ref="J15:J21">(E15+F15)/D15*100</f>
        <v>100</v>
      </c>
      <c r="K15" s="15">
        <f aca="true" t="shared" si="2" ref="K15:K20">(E15*5+F15*4+G15*3)/D15</f>
        <v>4.5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10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26</v>
      </c>
      <c r="E17" s="12">
        <f>E15+E16</f>
        <v>13</v>
      </c>
      <c r="F17" s="12">
        <f>F15+F16</f>
        <v>13</v>
      </c>
      <c r="G17" s="12">
        <f>G15+G16</f>
        <v>0</v>
      </c>
      <c r="H17" s="12">
        <f>H15+H16</f>
        <v>0</v>
      </c>
      <c r="I17" s="27">
        <f t="shared" si="0"/>
        <v>100</v>
      </c>
      <c r="J17" s="27">
        <f t="shared" si="1"/>
        <v>100</v>
      </c>
      <c r="K17" s="16">
        <f t="shared" si="2"/>
        <v>4.5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6</v>
      </c>
      <c r="F18" s="10">
        <v>17</v>
      </c>
      <c r="G18" s="10">
        <v>6</v>
      </c>
      <c r="H18" s="10">
        <v>0</v>
      </c>
      <c r="I18" s="10">
        <f t="shared" si="0"/>
        <v>100</v>
      </c>
      <c r="J18" s="15">
        <f t="shared" si="1"/>
        <v>79.3103448275862</v>
      </c>
      <c r="K18" s="22">
        <f t="shared" si="2"/>
        <v>4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6</v>
      </c>
      <c r="F19" s="12">
        <v>17</v>
      </c>
      <c r="G19" s="12">
        <v>6</v>
      </c>
      <c r="H19" s="12">
        <v>0</v>
      </c>
      <c r="I19" s="12">
        <f t="shared" si="0"/>
        <v>100</v>
      </c>
      <c r="J19" s="16">
        <f t="shared" si="1"/>
        <v>79.3103448275862</v>
      </c>
      <c r="K19" s="16">
        <f t="shared" si="2"/>
        <v>4</v>
      </c>
      <c r="L19" s="21"/>
    </row>
    <row r="20" spans="1:12" ht="14.25">
      <c r="A20" s="8"/>
      <c r="B20" s="9" t="s">
        <v>17</v>
      </c>
      <c r="C20" s="23" t="s">
        <v>30</v>
      </c>
      <c r="D20" s="10">
        <v>23</v>
      </c>
      <c r="E20" s="10">
        <v>2</v>
      </c>
      <c r="F20" s="10">
        <v>21</v>
      </c>
      <c r="G20" s="10">
        <v>0</v>
      </c>
      <c r="H20" s="10">
        <v>0</v>
      </c>
      <c r="I20" s="10">
        <f t="shared" si="0"/>
        <v>100</v>
      </c>
      <c r="J20" s="28">
        <f t="shared" si="1"/>
        <v>100</v>
      </c>
      <c r="K20" s="22">
        <f t="shared" si="2"/>
        <v>4.086956521739131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13</v>
      </c>
      <c r="F21" s="31">
        <v>7</v>
      </c>
      <c r="G21" s="31">
        <v>3</v>
      </c>
      <c r="H21" s="31">
        <v>0</v>
      </c>
      <c r="I21" s="31">
        <f t="shared" si="0"/>
        <v>100</v>
      </c>
      <c r="J21" s="35">
        <f t="shared" si="1"/>
        <v>86.95652173913044</v>
      </c>
      <c r="K21" s="32">
        <f>(E21*5+F21*4+G21*3+H21*2)/D21</f>
        <v>4.434782608695652</v>
      </c>
      <c r="L21" s="21"/>
    </row>
    <row r="22" spans="1:12" ht="14.25">
      <c r="A22" s="8"/>
      <c r="B22" s="11" t="s">
        <v>14</v>
      </c>
      <c r="C22" s="24"/>
      <c r="D22" s="12">
        <f>D20+D21</f>
        <v>46</v>
      </c>
      <c r="E22" s="12">
        <f>E20+E21</f>
        <v>15</v>
      </c>
      <c r="F22" s="12">
        <f>F20+F21</f>
        <v>28</v>
      </c>
      <c r="G22" s="12">
        <f>G20+G21</f>
        <v>3</v>
      </c>
      <c r="H22" s="12">
        <f>H20+H21</f>
        <v>0</v>
      </c>
      <c r="I22" s="12">
        <f>(E22+F22+G22)/D22*100</f>
        <v>100</v>
      </c>
      <c r="J22" s="16">
        <f>(E22+F22)/D22*100</f>
        <v>93.47826086956522</v>
      </c>
      <c r="K22" s="16">
        <f>(E22*5+F22*4+G22*3)/D22</f>
        <v>4.260869565217392</v>
      </c>
      <c r="L22" s="20"/>
    </row>
    <row r="23" spans="1:12" ht="14.25">
      <c r="A23" s="8"/>
      <c r="B23" s="13" t="s">
        <v>18</v>
      </c>
      <c r="C23" s="13"/>
      <c r="D23" s="14">
        <f>D14+D17+D19+D22</f>
        <v>141</v>
      </c>
      <c r="E23" s="14">
        <f>E14+E17+E19+E22</f>
        <v>58</v>
      </c>
      <c r="F23" s="14">
        <f>F14+F17+F19+F22</f>
        <v>72</v>
      </c>
      <c r="G23" s="14">
        <f>G14+G17+G19+G22</f>
        <v>11</v>
      </c>
      <c r="H23" s="14">
        <f>H14+H17+H19+H22</f>
        <v>0</v>
      </c>
      <c r="I23" s="26">
        <f>(E23+F23+G23)/D23*100</f>
        <v>100</v>
      </c>
      <c r="J23" s="17">
        <f>(E23+F23)/D23*100</f>
        <v>92.19858156028369</v>
      </c>
      <c r="K23" s="17">
        <f>(E23*5+F23*4+G23*3)/D23</f>
        <v>4.333333333333333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2011-02-07T11:57:33Z</cp:lastPrinted>
  <dcterms:created xsi:type="dcterms:W3CDTF">2011-02-07T11:31:31Z</dcterms:created>
  <dcterms:modified xsi:type="dcterms:W3CDTF">2011-02-08T06:24:30Z</dcterms:modified>
  <cp:category/>
  <cp:version/>
  <cp:contentType/>
  <cp:contentStatus/>
</cp:coreProperties>
</file>